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総務部\財政課\財産管理係\01 庁舎等の維持管理\11 新電力\R4\02公告\６月21日公告\"/>
    </mc:Choice>
  </mc:AlternateContent>
  <bookViews>
    <workbookView xWindow="0" yWindow="0" windowWidth="20490" windowHeight="7710" activeTab="1"/>
  </bookViews>
  <sheets>
    <sheet name="積算内訳書（業務)" sheetId="6" r:id="rId1"/>
    <sheet name="積算内訳書（産業）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  <c r="H19" i="7"/>
  <c r="E19" i="7"/>
  <c r="J19" i="7" s="1"/>
  <c r="H18" i="7"/>
  <c r="E18" i="7"/>
  <c r="J18" i="7" s="1"/>
  <c r="J17" i="7"/>
  <c r="H17" i="7"/>
  <c r="E17" i="7"/>
  <c r="H16" i="7"/>
  <c r="J16" i="7" s="1"/>
  <c r="E16" i="7"/>
  <c r="H15" i="7"/>
  <c r="E15" i="7"/>
  <c r="J15" i="7" s="1"/>
  <c r="H14" i="7"/>
  <c r="E14" i="7"/>
  <c r="J14" i="7" s="1"/>
  <c r="J13" i="7"/>
  <c r="H13" i="7"/>
  <c r="E13" i="7"/>
  <c r="H12" i="7"/>
  <c r="J12" i="7" s="1"/>
  <c r="E12" i="7"/>
  <c r="H11" i="7"/>
  <c r="E11" i="7"/>
  <c r="J11" i="7" s="1"/>
  <c r="H10" i="7"/>
  <c r="E10" i="7"/>
  <c r="J10" i="7" s="1"/>
  <c r="J9" i="7"/>
  <c r="H9" i="7"/>
  <c r="E9" i="7"/>
  <c r="H8" i="7"/>
  <c r="J8" i="7" s="1"/>
  <c r="E8" i="7"/>
  <c r="F20" i="6"/>
  <c r="H19" i="6"/>
  <c r="E19" i="6"/>
  <c r="J19" i="6" s="1"/>
  <c r="H18" i="6"/>
  <c r="E18" i="6"/>
  <c r="J18" i="6" s="1"/>
  <c r="J17" i="6"/>
  <c r="H17" i="6"/>
  <c r="E17" i="6"/>
  <c r="H16" i="6"/>
  <c r="E16" i="6"/>
  <c r="J16" i="6" s="1"/>
  <c r="H15" i="6"/>
  <c r="E15" i="6"/>
  <c r="J15" i="6" s="1"/>
  <c r="H14" i="6"/>
  <c r="E14" i="6"/>
  <c r="J14" i="6" s="1"/>
  <c r="J13" i="6"/>
  <c r="H13" i="6"/>
  <c r="E13" i="6"/>
  <c r="H12" i="6"/>
  <c r="E12" i="6"/>
  <c r="J12" i="6" s="1"/>
  <c r="H11" i="6"/>
  <c r="E11" i="6"/>
  <c r="J11" i="6" s="1"/>
  <c r="H10" i="6"/>
  <c r="E10" i="6"/>
  <c r="J10" i="6" s="1"/>
  <c r="J9" i="6"/>
  <c r="H9" i="6"/>
  <c r="E9" i="6"/>
  <c r="H8" i="6"/>
  <c r="E8" i="6"/>
  <c r="J8" i="6" s="1"/>
  <c r="J20" i="6" s="1"/>
  <c r="J22" i="7" l="1"/>
</calcChain>
</file>

<file path=xl/sharedStrings.xml><?xml version="1.0" encoding="utf-8"?>
<sst xmlns="http://schemas.openxmlformats.org/spreadsheetml/2006/main" count="87" uniqueCount="55">
  <si>
    <r>
      <rPr>
        <sz val="11"/>
        <color theme="1"/>
        <rFont val="ＭＳ Ｐゴシック"/>
        <family val="3"/>
        <charset val="128"/>
      </rPr>
      <t>合計</t>
    </r>
    <rPh sb="0" eb="2">
      <t>ゴウケイ</t>
    </rPh>
    <phoneticPr fontId="6"/>
  </si>
  <si>
    <r>
      <rPr>
        <sz val="11"/>
        <color theme="1"/>
        <rFont val="ＭＳ Ｐゴシック"/>
        <family val="3"/>
        <charset val="128"/>
      </rPr>
      <t>（留意事項）</t>
    </r>
    <rPh sb="1" eb="3">
      <t>リュウイ</t>
    </rPh>
    <rPh sb="3" eb="5">
      <t>ジコウ</t>
    </rPh>
    <phoneticPr fontId="6"/>
  </si>
  <si>
    <r>
      <rPr>
        <sz val="11"/>
        <color theme="1"/>
        <rFont val="ＭＳ Ｐゴシック"/>
        <family val="3"/>
        <charset val="128"/>
      </rPr>
      <t>㊞</t>
    </r>
    <phoneticPr fontId="1"/>
  </si>
  <si>
    <r>
      <rPr>
        <sz val="11"/>
        <color theme="1"/>
        <rFont val="ＭＳ Ｐゴシック"/>
        <family val="3"/>
        <charset val="128"/>
      </rPr>
      <t>２　力率調整（</t>
    </r>
    <r>
      <rPr>
        <sz val="11"/>
        <color theme="1"/>
        <rFont val="Arial"/>
        <family val="2"/>
      </rPr>
      <t>c</t>
    </r>
    <r>
      <rPr>
        <sz val="11"/>
        <color theme="1"/>
        <rFont val="ＭＳ Ｐゴシック"/>
        <family val="3"/>
        <charset val="128"/>
      </rPr>
      <t>欄）については、力率の想定値</t>
    </r>
    <r>
      <rPr>
        <sz val="11"/>
        <color theme="1"/>
        <rFont val="Arial"/>
        <family val="2"/>
      </rPr>
      <t>100</t>
    </r>
    <r>
      <rPr>
        <sz val="11"/>
        <color theme="1"/>
        <rFont val="ＭＳ Ｐゴシック"/>
        <family val="3"/>
        <charset val="128"/>
      </rPr>
      <t>％とし、（</t>
    </r>
    <r>
      <rPr>
        <sz val="11"/>
        <color theme="1"/>
        <rFont val="Arial"/>
        <family val="2"/>
      </rPr>
      <t>1.85</t>
    </r>
    <r>
      <rPr>
        <sz val="11"/>
        <color theme="1"/>
        <rFont val="ＭＳ Ｐゴシック"/>
        <family val="3"/>
        <charset val="128"/>
      </rPr>
      <t>－力率</t>
    </r>
    <r>
      <rPr>
        <sz val="11"/>
        <color theme="1"/>
        <rFont val="Arial"/>
        <family val="2"/>
      </rPr>
      <t>/100</t>
    </r>
    <r>
      <rPr>
        <sz val="11"/>
        <color theme="1"/>
        <rFont val="ＭＳ Ｐゴシック"/>
        <family val="3"/>
        <charset val="128"/>
      </rPr>
      <t>）の算定式から得られた</t>
    </r>
    <r>
      <rPr>
        <sz val="11"/>
        <color theme="1"/>
        <rFont val="Arial"/>
        <family val="2"/>
      </rPr>
      <t>0.85</t>
    </r>
    <r>
      <rPr>
        <sz val="11"/>
        <color theme="1"/>
        <rFont val="ＭＳ Ｐゴシック"/>
        <family val="3"/>
        <charset val="128"/>
      </rPr>
      <t>とする。</t>
    </r>
    <rPh sb="2" eb="3">
      <t>リキ</t>
    </rPh>
    <rPh sb="3" eb="4">
      <t>リツ</t>
    </rPh>
    <rPh sb="4" eb="6">
      <t>チョウセイ</t>
    </rPh>
    <rPh sb="8" eb="9">
      <t>ラン</t>
    </rPh>
    <rPh sb="16" eb="17">
      <t>リキ</t>
    </rPh>
    <rPh sb="17" eb="18">
      <t>リツ</t>
    </rPh>
    <rPh sb="19" eb="21">
      <t>ソウテイ</t>
    </rPh>
    <rPh sb="21" eb="22">
      <t>アタイ</t>
    </rPh>
    <rPh sb="35" eb="36">
      <t>リキ</t>
    </rPh>
    <rPh sb="36" eb="37">
      <t>リツ</t>
    </rPh>
    <rPh sb="43" eb="45">
      <t>サンテイ</t>
    </rPh>
    <rPh sb="45" eb="46">
      <t>シキ</t>
    </rPh>
    <rPh sb="48" eb="49">
      <t>エ</t>
    </rPh>
    <phoneticPr fontId="6"/>
  </si>
  <si>
    <t>積算内訳書（業務用）</t>
    <rPh sb="0" eb="2">
      <t>セキサン</t>
    </rPh>
    <rPh sb="2" eb="5">
      <t>ウチワケショ</t>
    </rPh>
    <rPh sb="6" eb="9">
      <t>ギョウムヨウ</t>
    </rPh>
    <phoneticPr fontId="6"/>
  </si>
  <si>
    <t>氏名</t>
    <rPh sb="0" eb="2">
      <t>シメイ</t>
    </rPh>
    <phoneticPr fontId="6"/>
  </si>
  <si>
    <r>
      <rPr>
        <sz val="10"/>
        <color theme="1"/>
        <rFont val="ＭＳ Ｐゴシック"/>
        <family val="3"/>
        <charset val="128"/>
      </rPr>
      <t>契約電力
合計</t>
    </r>
    <r>
      <rPr>
        <sz val="11"/>
        <color theme="1"/>
        <rFont val="ＭＳ Ｐゴシック"/>
        <family val="3"/>
        <charset val="128"/>
      </rPr>
      <t xml:space="preserve">
（</t>
    </r>
    <r>
      <rPr>
        <sz val="11"/>
        <color theme="1"/>
        <rFont val="Arial"/>
        <family val="2"/>
      </rPr>
      <t>kw</t>
    </r>
    <r>
      <rPr>
        <sz val="11"/>
        <color theme="1"/>
        <rFont val="ＭＳ Ｐゴシック"/>
        <family val="3"/>
        <charset val="128"/>
      </rPr>
      <t>）</t>
    </r>
    <rPh sb="0" eb="2">
      <t>ケイヤク</t>
    </rPh>
    <rPh sb="2" eb="4">
      <t>デンリョク</t>
    </rPh>
    <rPh sb="5" eb="7">
      <t>ゴウケイ</t>
    </rPh>
    <phoneticPr fontId="6"/>
  </si>
  <si>
    <r>
      <rPr>
        <sz val="10"/>
        <color theme="1"/>
        <rFont val="ＭＳ Ｐゴシック"/>
        <family val="3"/>
        <charset val="128"/>
      </rPr>
      <t>基本料金単価</t>
    </r>
    <r>
      <rPr>
        <sz val="11"/>
        <color theme="1"/>
        <rFont val="ＭＳ Ｐゴシック"/>
        <family val="3"/>
        <charset val="128"/>
      </rPr>
      <t xml:space="preserve">
（円</t>
    </r>
    <r>
      <rPr>
        <sz val="11"/>
        <color theme="1"/>
        <rFont val="Arial"/>
        <family val="2"/>
      </rPr>
      <t>/kw</t>
    </r>
    <r>
      <rPr>
        <sz val="11"/>
        <color theme="1"/>
        <rFont val="ＭＳ Ｐゴシック"/>
        <family val="3"/>
        <charset val="128"/>
      </rPr>
      <t>）</t>
    </r>
    <rPh sb="0" eb="2">
      <t>キホン</t>
    </rPh>
    <rPh sb="2" eb="4">
      <t>リョウキン</t>
    </rPh>
    <rPh sb="4" eb="6">
      <t>タンカ</t>
    </rPh>
    <rPh sb="8" eb="9">
      <t>エン</t>
    </rPh>
    <phoneticPr fontId="6"/>
  </si>
  <si>
    <t>力率調整</t>
    <rPh sb="0" eb="1">
      <t>リキ</t>
    </rPh>
    <rPh sb="1" eb="2">
      <t>リツ</t>
    </rPh>
    <rPh sb="2" eb="4">
      <t>チョウセイ</t>
    </rPh>
    <phoneticPr fontId="6"/>
  </si>
  <si>
    <r>
      <rPr>
        <sz val="10"/>
        <color theme="1"/>
        <rFont val="ＭＳ Ｐゴシック"/>
        <family val="3"/>
        <charset val="128"/>
      </rPr>
      <t>基本料金</t>
    </r>
    <r>
      <rPr>
        <sz val="11"/>
        <color theme="1"/>
        <rFont val="ＭＳ Ｐゴシック"/>
        <family val="3"/>
        <charset val="128"/>
      </rPr>
      <t xml:space="preserve">
（円）</t>
    </r>
    <rPh sb="0" eb="2">
      <t>キホン</t>
    </rPh>
    <rPh sb="2" eb="4">
      <t>リョウキン</t>
    </rPh>
    <rPh sb="6" eb="7">
      <t>エン</t>
    </rPh>
    <phoneticPr fontId="6"/>
  </si>
  <si>
    <r>
      <rPr>
        <sz val="10"/>
        <color theme="1"/>
        <rFont val="ＭＳ Ｐゴシック"/>
        <family val="3"/>
        <charset val="128"/>
      </rPr>
      <t>予定使用
電力量合計</t>
    </r>
    <r>
      <rPr>
        <sz val="11"/>
        <color theme="1"/>
        <rFont val="ＭＳ Ｐゴシック"/>
        <family val="3"/>
        <charset val="128"/>
      </rPr>
      <t xml:space="preserve">
（</t>
    </r>
    <r>
      <rPr>
        <sz val="11"/>
        <color theme="1"/>
        <rFont val="Arial"/>
        <family val="2"/>
      </rPr>
      <t>kwh</t>
    </r>
    <r>
      <rPr>
        <sz val="11"/>
        <color theme="1"/>
        <rFont val="ＭＳ Ｐゴシック"/>
        <family val="3"/>
        <charset val="128"/>
      </rPr>
      <t>）</t>
    </r>
    <rPh sb="0" eb="2">
      <t>ヨテイ</t>
    </rPh>
    <rPh sb="2" eb="4">
      <t>シヨウ</t>
    </rPh>
    <rPh sb="5" eb="7">
      <t>デンリョク</t>
    </rPh>
    <rPh sb="7" eb="8">
      <t>リョウ</t>
    </rPh>
    <rPh sb="8" eb="10">
      <t>ゴウケイ</t>
    </rPh>
    <phoneticPr fontId="6"/>
  </si>
  <si>
    <r>
      <rPr>
        <sz val="10"/>
        <color theme="1"/>
        <rFont val="ＭＳ Ｐゴシック"/>
        <family val="3"/>
        <charset val="128"/>
      </rPr>
      <t>電力量料金単価</t>
    </r>
    <r>
      <rPr>
        <sz val="11"/>
        <color theme="1"/>
        <rFont val="ＭＳ Ｐゴシック"/>
        <family val="3"/>
        <charset val="128"/>
      </rPr>
      <t xml:space="preserve">
（円</t>
    </r>
    <r>
      <rPr>
        <sz val="11"/>
        <color theme="1"/>
        <rFont val="Arial"/>
        <family val="2"/>
      </rPr>
      <t>/kwh</t>
    </r>
    <r>
      <rPr>
        <sz val="11"/>
        <color theme="1"/>
        <rFont val="ＭＳ Ｐゴシック"/>
        <family val="3"/>
        <charset val="128"/>
      </rPr>
      <t>）</t>
    </r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6"/>
  </si>
  <si>
    <r>
      <rPr>
        <sz val="10"/>
        <color theme="1"/>
        <rFont val="ＭＳ Ｐゴシック"/>
        <family val="3"/>
        <charset val="128"/>
      </rPr>
      <t>電力量料金</t>
    </r>
    <r>
      <rPr>
        <sz val="11"/>
        <color theme="1"/>
        <rFont val="ＭＳ Ｐゴシック"/>
        <family val="3"/>
        <charset val="128"/>
      </rPr>
      <t xml:space="preserve">
（円）</t>
    </r>
    <rPh sb="0" eb="2">
      <t>デンリョク</t>
    </rPh>
    <rPh sb="2" eb="3">
      <t>リョウ</t>
    </rPh>
    <rPh sb="3" eb="5">
      <t>リョウキン</t>
    </rPh>
    <rPh sb="7" eb="8">
      <t>エン</t>
    </rPh>
    <phoneticPr fontId="6"/>
  </si>
  <si>
    <r>
      <rPr>
        <sz val="10"/>
        <color theme="1"/>
        <rFont val="ＭＳ Ｐゴシック"/>
        <family val="3"/>
        <charset val="128"/>
      </rPr>
      <t>合計</t>
    </r>
    <r>
      <rPr>
        <sz val="11"/>
        <color theme="1"/>
        <rFont val="ＭＳ Ｐゴシック"/>
        <family val="3"/>
        <charset val="128"/>
      </rPr>
      <t xml:space="preserve">
（円）</t>
    </r>
    <rPh sb="0" eb="2">
      <t>ゴウケイ</t>
    </rPh>
    <rPh sb="4" eb="5">
      <t>エン</t>
    </rPh>
    <phoneticPr fontId="6"/>
  </si>
  <si>
    <r>
      <rPr>
        <sz val="11"/>
        <color theme="1"/>
        <rFont val="ＭＳ Ｐゴシック"/>
        <family val="3"/>
        <charset val="128"/>
      </rPr>
      <t>１　基本料金単価（</t>
    </r>
    <r>
      <rPr>
        <sz val="11"/>
        <color theme="1"/>
        <rFont val="Arial"/>
        <family val="2"/>
      </rPr>
      <t>b</t>
    </r>
    <r>
      <rPr>
        <sz val="11"/>
        <color theme="1"/>
        <rFont val="ＭＳ Ｐゴシック"/>
        <family val="3"/>
        <charset val="128"/>
      </rPr>
      <t>欄）及び電力量料金単価（</t>
    </r>
    <r>
      <rPr>
        <sz val="11"/>
        <color theme="1"/>
        <rFont val="Arial"/>
        <family val="2"/>
      </rPr>
      <t>f</t>
    </r>
    <r>
      <rPr>
        <sz val="11"/>
        <color theme="1"/>
        <rFont val="ＭＳ Ｐゴシック"/>
        <family val="3"/>
        <charset val="128"/>
      </rPr>
      <t>欄）は、</t>
    </r>
    <r>
      <rPr>
        <u/>
        <sz val="11"/>
        <color theme="1"/>
        <rFont val="ＭＳ Ｐゴシック"/>
        <family val="3"/>
        <charset val="128"/>
      </rPr>
      <t>小数点以下第２位まで記入</t>
    </r>
    <r>
      <rPr>
        <sz val="11"/>
        <color theme="1"/>
        <rFont val="ＭＳ Ｐゴシック"/>
        <family val="3"/>
        <charset val="128"/>
      </rPr>
      <t>する。</t>
    </r>
    <rPh sb="2" eb="4">
      <t>キホン</t>
    </rPh>
    <rPh sb="4" eb="6">
      <t>リョウキン</t>
    </rPh>
    <rPh sb="6" eb="8">
      <t>タンカ</t>
    </rPh>
    <rPh sb="10" eb="11">
      <t>ラン</t>
    </rPh>
    <rPh sb="12" eb="13">
      <t>オヨ</t>
    </rPh>
    <rPh sb="14" eb="16">
      <t>デンリョク</t>
    </rPh>
    <rPh sb="16" eb="17">
      <t>リョウ</t>
    </rPh>
    <rPh sb="17" eb="19">
      <t>リョウキン</t>
    </rPh>
    <rPh sb="19" eb="21">
      <t>タンカ</t>
    </rPh>
    <rPh sb="23" eb="24">
      <t>ラン</t>
    </rPh>
    <rPh sb="27" eb="30">
      <t>ショウスウテン</t>
    </rPh>
    <rPh sb="30" eb="32">
      <t>イカ</t>
    </rPh>
    <rPh sb="32" eb="33">
      <t>ダイ</t>
    </rPh>
    <rPh sb="34" eb="35">
      <t>イ</t>
    </rPh>
    <rPh sb="37" eb="39">
      <t>キニュウ</t>
    </rPh>
    <phoneticPr fontId="6"/>
  </si>
  <si>
    <r>
      <rPr>
        <sz val="11"/>
        <color theme="1"/>
        <rFont val="ＭＳ Ｐゴシック"/>
        <family val="3"/>
        <charset val="128"/>
      </rPr>
      <t>３　基本料金（</t>
    </r>
    <r>
      <rPr>
        <sz val="11"/>
        <color theme="1"/>
        <rFont val="Arial"/>
        <family val="2"/>
      </rPr>
      <t>d</t>
    </r>
    <r>
      <rPr>
        <sz val="11"/>
        <color theme="1"/>
        <rFont val="ＭＳ Ｐゴシック"/>
        <family val="3"/>
        <charset val="128"/>
      </rPr>
      <t>欄）及び電力量料金（</t>
    </r>
    <r>
      <rPr>
        <sz val="11"/>
        <color theme="1"/>
        <rFont val="Arial"/>
        <family val="2"/>
      </rPr>
      <t>g</t>
    </r>
    <r>
      <rPr>
        <sz val="11"/>
        <color theme="1"/>
        <rFont val="ＭＳ Ｐゴシック"/>
        <family val="3"/>
        <charset val="128"/>
      </rPr>
      <t>欄）は、計算後、</t>
    </r>
    <r>
      <rPr>
        <u/>
        <sz val="11"/>
        <color theme="1"/>
        <rFont val="ＭＳ Ｐゴシック"/>
        <family val="3"/>
        <charset val="128"/>
      </rPr>
      <t>１銭未満は切捨て</t>
    </r>
    <r>
      <rPr>
        <sz val="11"/>
        <color theme="1"/>
        <rFont val="ＭＳ Ｐゴシック"/>
        <family val="3"/>
        <charset val="128"/>
      </rPr>
      <t>とする。</t>
    </r>
    <rPh sb="2" eb="4">
      <t>キホン</t>
    </rPh>
    <rPh sb="4" eb="6">
      <t>リョウキン</t>
    </rPh>
    <rPh sb="8" eb="9">
      <t>ラン</t>
    </rPh>
    <rPh sb="10" eb="11">
      <t>オヨ</t>
    </rPh>
    <rPh sb="12" eb="14">
      <t>デンリョク</t>
    </rPh>
    <rPh sb="14" eb="15">
      <t>リョウ</t>
    </rPh>
    <rPh sb="15" eb="17">
      <t>リョウキン</t>
    </rPh>
    <rPh sb="19" eb="20">
      <t>ラン</t>
    </rPh>
    <rPh sb="23" eb="25">
      <t>ケイサン</t>
    </rPh>
    <rPh sb="25" eb="26">
      <t>ゴ</t>
    </rPh>
    <rPh sb="28" eb="29">
      <t>セン</t>
    </rPh>
    <rPh sb="29" eb="31">
      <t>ミマン</t>
    </rPh>
    <rPh sb="32" eb="34">
      <t>キリス</t>
    </rPh>
    <phoneticPr fontId="6"/>
  </si>
  <si>
    <t>固有割引
（円）</t>
    <rPh sb="0" eb="2">
      <t>コユウ</t>
    </rPh>
    <rPh sb="2" eb="4">
      <t>ワリビキ</t>
    </rPh>
    <rPh sb="6" eb="7">
      <t>エン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</si>
  <si>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6"/>
  </si>
  <si>
    <t>（様式第６号）</t>
    <rPh sb="1" eb="3">
      <t>ヨウシキ</t>
    </rPh>
    <rPh sb="3" eb="4">
      <t>ダイ</t>
    </rPh>
    <rPh sb="5" eb="6">
      <t>ゴウ</t>
    </rPh>
    <phoneticPr fontId="6"/>
  </si>
  <si>
    <t>積算内訳書（産業用）</t>
    <rPh sb="0" eb="2">
      <t>セキサン</t>
    </rPh>
    <rPh sb="2" eb="5">
      <t>ウチワケショ</t>
    </rPh>
    <rPh sb="6" eb="8">
      <t>サンギョウ</t>
    </rPh>
    <rPh sb="8" eb="9">
      <t>ヨウ</t>
    </rPh>
    <phoneticPr fontId="6"/>
  </si>
  <si>
    <r>
      <rPr>
        <sz val="10"/>
        <color theme="1"/>
        <rFont val="ＭＳ Ｐゴシック"/>
        <family val="3"/>
        <charset val="128"/>
      </rPr>
      <t>固有割引</t>
    </r>
    <r>
      <rPr>
        <sz val="11"/>
        <color theme="1"/>
        <rFont val="ＭＳ Ｐゴシック"/>
        <family val="3"/>
        <charset val="128"/>
      </rPr>
      <t xml:space="preserve">
（円）</t>
    </r>
    <rPh sb="0" eb="2">
      <t>コユウ</t>
    </rPh>
    <rPh sb="2" eb="4">
      <t>ワリビキ</t>
    </rPh>
    <rPh sb="6" eb="7">
      <t>エン</t>
    </rPh>
    <phoneticPr fontId="1"/>
  </si>
  <si>
    <r>
      <rPr>
        <sz val="11"/>
        <color theme="1"/>
        <rFont val="ＭＳ Ｐゴシック"/>
        <family val="3"/>
        <charset val="128"/>
      </rPr>
      <t>５　入札書記入額は、計算後、</t>
    </r>
    <r>
      <rPr>
        <u/>
        <sz val="11"/>
        <color theme="1"/>
        <rFont val="ＭＳ Ｐゴシック"/>
        <family val="3"/>
        <charset val="128"/>
      </rPr>
      <t>小数点以下を切り上げる。</t>
    </r>
    <rPh sb="2" eb="4">
      <t>ニュウサツ</t>
    </rPh>
    <rPh sb="4" eb="5">
      <t>ショ</t>
    </rPh>
    <rPh sb="5" eb="7">
      <t>キニュウ</t>
    </rPh>
    <rPh sb="7" eb="8">
      <t>ガク</t>
    </rPh>
    <rPh sb="10" eb="12">
      <t>ケイサン</t>
    </rPh>
    <rPh sb="12" eb="13">
      <t>ゴ</t>
    </rPh>
    <rPh sb="14" eb="17">
      <t>ショウスウテン</t>
    </rPh>
    <rPh sb="17" eb="19">
      <t>イカ</t>
    </rPh>
    <rPh sb="20" eb="21">
      <t>キ</t>
    </rPh>
    <rPh sb="22" eb="23">
      <t>ア</t>
    </rPh>
    <phoneticPr fontId="6"/>
  </si>
  <si>
    <t>※小数点以下切上げ</t>
    <rPh sb="1" eb="4">
      <t>ショウスウテン</t>
    </rPh>
    <rPh sb="4" eb="6">
      <t>イカ</t>
    </rPh>
    <rPh sb="6" eb="8">
      <t>キリア</t>
    </rPh>
    <phoneticPr fontId="1"/>
  </si>
  <si>
    <t>a</t>
    <phoneticPr fontId="6"/>
  </si>
  <si>
    <t>b</t>
    <phoneticPr fontId="6"/>
  </si>
  <si>
    <t>c</t>
    <phoneticPr fontId="6"/>
  </si>
  <si>
    <r>
      <t>d(=a×</t>
    </r>
    <r>
      <rPr>
        <sz val="11"/>
        <color theme="1"/>
        <rFont val="ＭＳ Ｐゴシック"/>
        <family val="3"/>
        <charset val="128"/>
      </rPr>
      <t>ｂ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ｃ</t>
    </r>
    <r>
      <rPr>
        <sz val="11"/>
        <color theme="1"/>
        <rFont val="Arial"/>
        <family val="2"/>
      </rPr>
      <t>)</t>
    </r>
    <phoneticPr fontId="6"/>
  </si>
  <si>
    <t>e</t>
    <phoneticPr fontId="6"/>
  </si>
  <si>
    <t>f</t>
    <phoneticPr fontId="6"/>
  </si>
  <si>
    <t>g(=e×f)</t>
    <phoneticPr fontId="6"/>
  </si>
  <si>
    <t>h</t>
    <phoneticPr fontId="1"/>
  </si>
  <si>
    <t>i(=d+g-h)</t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</si>
  <si>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10</t>
    </r>
    <r>
      <rPr>
        <sz val="11"/>
        <color theme="1"/>
        <rFont val="ＭＳ Ｐゴシック"/>
        <family val="3"/>
        <charset val="128"/>
      </rPr>
      <t>月</t>
    </r>
    <rPh sb="0" eb="1">
      <t>レイ</t>
    </rPh>
    <rPh sb="1" eb="2">
      <t>ワ</t>
    </rPh>
    <rPh sb="3" eb="4">
      <t>ネン</t>
    </rPh>
    <rPh sb="6" eb="7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</si>
  <si>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11</t>
    </r>
    <r>
      <rPr>
        <sz val="11"/>
        <color theme="1"/>
        <rFont val="ＭＳ Ｐゴシック"/>
        <family val="3"/>
        <charset val="128"/>
      </rPr>
      <t>月</t>
    </r>
    <rPh sb="0" eb="1">
      <t>レイ</t>
    </rPh>
    <rPh sb="1" eb="2">
      <t>ワ</t>
    </rPh>
    <rPh sb="3" eb="4">
      <t>ネン</t>
    </rPh>
    <rPh sb="6" eb="7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</si>
  <si>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12月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6" eb="7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</si>
  <si>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1</t>
    </r>
    <r>
      <rPr>
        <sz val="11"/>
        <color theme="1"/>
        <rFont val="ＭＳ Ｐゴシック"/>
        <family val="3"/>
        <charset val="128"/>
      </rPr>
      <t>月</t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</si>
  <si>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2月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</si>
  <si>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3月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</si>
  <si>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4月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</si>
  <si>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5月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</si>
  <si>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6月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</si>
  <si>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7月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</si>
  <si>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8月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</si>
  <si>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9月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5" eb="6">
      <t>ガツ</t>
    </rPh>
    <phoneticPr fontId="6"/>
  </si>
  <si>
    <t>A</t>
    <phoneticPr fontId="1"/>
  </si>
  <si>
    <r>
      <rPr>
        <sz val="11"/>
        <color theme="1"/>
        <rFont val="ＭＳ Ｐゴシック"/>
        <family val="3"/>
        <charset val="128"/>
      </rPr>
      <t>４　合計（</t>
    </r>
    <r>
      <rPr>
        <sz val="11"/>
        <color theme="1"/>
        <rFont val="Arial"/>
        <family val="2"/>
      </rPr>
      <t>i</t>
    </r>
    <r>
      <rPr>
        <sz val="11"/>
        <color theme="1"/>
        <rFont val="ＭＳ Ｐゴシック"/>
        <family val="3"/>
        <charset val="128"/>
      </rPr>
      <t>欄）は、各月毎で計算した額を</t>
    </r>
    <r>
      <rPr>
        <u/>
        <sz val="11"/>
        <color theme="1"/>
        <rFont val="ＭＳ Ｐゴシック"/>
        <family val="3"/>
        <charset val="128"/>
      </rPr>
      <t>小数点以下切り捨て、</t>
    </r>
    <r>
      <rPr>
        <u/>
        <sz val="11"/>
        <color theme="1"/>
        <rFont val="Arial"/>
        <family val="2"/>
      </rPr>
      <t>A</t>
    </r>
    <r>
      <rPr>
        <sz val="11"/>
        <color theme="1"/>
        <rFont val="ＭＳ Ｐゴシック"/>
        <family val="3"/>
        <charset val="128"/>
      </rPr>
      <t>（合計（</t>
    </r>
    <r>
      <rPr>
        <sz val="11"/>
        <color theme="1"/>
        <rFont val="Arial"/>
        <family val="2"/>
      </rPr>
      <t>i</t>
    </r>
    <r>
      <rPr>
        <sz val="11"/>
        <color theme="1"/>
        <rFont val="ＭＳ Ｐゴシック"/>
        <family val="3"/>
        <charset val="128"/>
      </rPr>
      <t>欄）の合計）はその合計とする。</t>
    </r>
    <rPh sb="2" eb="4">
      <t>ゴウケイ</t>
    </rPh>
    <rPh sb="6" eb="7">
      <t>ラン</t>
    </rPh>
    <rPh sb="10" eb="12">
      <t>カクツキ</t>
    </rPh>
    <rPh sb="12" eb="13">
      <t>ゴト</t>
    </rPh>
    <rPh sb="14" eb="16">
      <t>ケイサン</t>
    </rPh>
    <rPh sb="18" eb="19">
      <t>ガク</t>
    </rPh>
    <rPh sb="20" eb="23">
      <t>ショウスウテン</t>
    </rPh>
    <rPh sb="23" eb="25">
      <t>イカ</t>
    </rPh>
    <rPh sb="25" eb="26">
      <t>キ</t>
    </rPh>
    <rPh sb="27" eb="28">
      <t>ス</t>
    </rPh>
    <rPh sb="32" eb="34">
      <t>ゴウケイ</t>
    </rPh>
    <rPh sb="36" eb="37">
      <t>ラン</t>
    </rPh>
    <rPh sb="39" eb="41">
      <t>ゴウケイ</t>
    </rPh>
    <rPh sb="45" eb="47">
      <t>ゴウケイ</t>
    </rPh>
    <phoneticPr fontId="6"/>
  </si>
  <si>
    <r>
      <rPr>
        <sz val="11"/>
        <color theme="1"/>
        <rFont val="ＭＳ Ｐゴシック"/>
        <family val="3"/>
        <charset val="128"/>
      </rPr>
      <t>㊞</t>
    </r>
    <phoneticPr fontId="1"/>
  </si>
  <si>
    <t>b</t>
    <phoneticPr fontId="6"/>
  </si>
  <si>
    <r>
      <t>d(=a×</t>
    </r>
    <r>
      <rPr>
        <sz val="11"/>
        <color theme="1"/>
        <rFont val="ＭＳ Ｐゴシック"/>
        <family val="3"/>
        <charset val="128"/>
      </rPr>
      <t>ｂ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ｃ</t>
    </r>
    <r>
      <rPr>
        <sz val="11"/>
        <color theme="1"/>
        <rFont val="Arial"/>
        <family val="2"/>
      </rPr>
      <t>)</t>
    </r>
    <phoneticPr fontId="6"/>
  </si>
  <si>
    <t>f</t>
    <phoneticPr fontId="6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</si>
  <si>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Arial"/>
        <family val="2"/>
      </rPr>
      <t>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11月</t>
    </r>
    <r>
      <rPr>
        <sz val="11"/>
        <color theme="1"/>
        <rFont val="ＭＳ Ｐゴシック"/>
        <family val="3"/>
        <charset val="128"/>
      </rPr>
      <t/>
    </r>
    <rPh sb="0" eb="1">
      <t>レイ</t>
    </rPh>
    <rPh sb="1" eb="2">
      <t>ワ</t>
    </rPh>
    <rPh sb="3" eb="4">
      <t>ネン</t>
    </rPh>
    <rPh sb="6" eb="7">
      <t>ガツ</t>
    </rPh>
    <phoneticPr fontId="6"/>
  </si>
  <si>
    <t>B</t>
    <phoneticPr fontId="1"/>
  </si>
  <si>
    <r>
      <t>入札書記入額＝｛業務用合計額（</t>
    </r>
    <r>
      <rPr>
        <b/>
        <sz val="11"/>
        <color theme="1"/>
        <rFont val="ＭＳ Ｐゴシック"/>
        <family val="3"/>
        <charset val="128"/>
      </rPr>
      <t>Ａ</t>
    </r>
    <r>
      <rPr>
        <sz val="11"/>
        <color theme="1"/>
        <rFont val="ＭＳ Ｐゴシック"/>
        <family val="3"/>
        <charset val="128"/>
      </rPr>
      <t>）＋産業用合計額（</t>
    </r>
    <r>
      <rPr>
        <b/>
        <sz val="11"/>
        <color theme="1"/>
        <rFont val="ＭＳ Ｐゴシック"/>
        <family val="3"/>
        <charset val="128"/>
      </rPr>
      <t>Ｂ</t>
    </r>
    <r>
      <rPr>
        <sz val="11"/>
        <color theme="1"/>
        <rFont val="ＭＳ Ｐゴシック"/>
        <family val="3"/>
        <charset val="128"/>
      </rPr>
      <t>）｝×100/110　</t>
    </r>
    <rPh sb="0" eb="2">
      <t>ニュウサツ</t>
    </rPh>
    <rPh sb="2" eb="3">
      <t>ショ</t>
    </rPh>
    <rPh sb="3" eb="5">
      <t>キニュウ</t>
    </rPh>
    <rPh sb="5" eb="6">
      <t>ガク</t>
    </rPh>
    <rPh sb="8" eb="11">
      <t>ギョウムヨウ</t>
    </rPh>
    <rPh sb="11" eb="13">
      <t>ゴウケイ</t>
    </rPh>
    <rPh sb="13" eb="14">
      <t>ガク</t>
    </rPh>
    <rPh sb="18" eb="21">
      <t>サンギョウヨウ</t>
    </rPh>
    <rPh sb="21" eb="23">
      <t>ゴウケイ</t>
    </rPh>
    <rPh sb="23" eb="24">
      <t>ガク</t>
    </rPh>
    <phoneticPr fontId="1"/>
  </si>
  <si>
    <r>
      <rPr>
        <sz val="11"/>
        <color theme="1"/>
        <rFont val="ＭＳ Ｐゴシック"/>
        <family val="3"/>
        <charset val="128"/>
      </rPr>
      <t>４　合計（</t>
    </r>
    <r>
      <rPr>
        <sz val="11"/>
        <color theme="1"/>
        <rFont val="Arial"/>
        <family val="2"/>
      </rPr>
      <t>i</t>
    </r>
    <r>
      <rPr>
        <sz val="11"/>
        <color theme="1"/>
        <rFont val="ＭＳ Ｐゴシック"/>
        <family val="3"/>
        <charset val="128"/>
      </rPr>
      <t>欄）は、各月毎で計算した額を</t>
    </r>
    <r>
      <rPr>
        <u/>
        <sz val="11"/>
        <color theme="1"/>
        <rFont val="ＭＳ Ｐゴシック"/>
        <family val="3"/>
        <charset val="128"/>
      </rPr>
      <t>小数点以下切り捨て、</t>
    </r>
    <r>
      <rPr>
        <u/>
        <sz val="11"/>
        <color theme="1"/>
        <rFont val="Arial"/>
        <family val="2"/>
      </rPr>
      <t>B</t>
    </r>
    <r>
      <rPr>
        <sz val="11"/>
        <color theme="1"/>
        <rFont val="ＭＳ Ｐゴシック"/>
        <family val="3"/>
        <charset val="128"/>
      </rPr>
      <t>（合計（</t>
    </r>
    <r>
      <rPr>
        <sz val="11"/>
        <color theme="1"/>
        <rFont val="Arial"/>
        <family val="2"/>
      </rPr>
      <t>i</t>
    </r>
    <r>
      <rPr>
        <sz val="11"/>
        <color theme="1"/>
        <rFont val="ＭＳ Ｐゴシック"/>
        <family val="3"/>
        <charset val="128"/>
      </rPr>
      <t>欄）の合計）はその合計とする。</t>
    </r>
    <rPh sb="2" eb="4">
      <t>ゴウケイ</t>
    </rPh>
    <rPh sb="6" eb="7">
      <t>ラン</t>
    </rPh>
    <rPh sb="10" eb="12">
      <t>カクツキ</t>
    </rPh>
    <rPh sb="12" eb="13">
      <t>ゴト</t>
    </rPh>
    <rPh sb="14" eb="16">
      <t>ケイサン</t>
    </rPh>
    <rPh sb="18" eb="19">
      <t>ガク</t>
    </rPh>
    <rPh sb="20" eb="23">
      <t>ショウスウテン</t>
    </rPh>
    <rPh sb="23" eb="25">
      <t>イカ</t>
    </rPh>
    <rPh sb="25" eb="26">
      <t>キ</t>
    </rPh>
    <rPh sb="27" eb="28">
      <t>ス</t>
    </rPh>
    <rPh sb="32" eb="34">
      <t>ゴウケイ</t>
    </rPh>
    <rPh sb="36" eb="37">
      <t>ラン</t>
    </rPh>
    <rPh sb="39" eb="41">
      <t>ゴウケイ</t>
    </rPh>
    <rPh sb="45" eb="47">
      <t>ゴウケイ</t>
    </rPh>
    <phoneticPr fontId="6"/>
  </si>
  <si>
    <t>件名　姶良市役所本庁舎ほか33施設で使用する電力の供給</t>
    <rPh sb="0" eb="2">
      <t>ケンメイ</t>
    </rPh>
    <rPh sb="3" eb="5">
      <t>アイラ</t>
    </rPh>
    <rPh sb="5" eb="6">
      <t>シ</t>
    </rPh>
    <rPh sb="6" eb="8">
      <t>ヤクショ</t>
    </rPh>
    <rPh sb="8" eb="9">
      <t>ボン</t>
    </rPh>
    <rPh sb="9" eb="11">
      <t>チョウシャ</t>
    </rPh>
    <rPh sb="15" eb="17">
      <t>シセツ</t>
    </rPh>
    <rPh sb="18" eb="20">
      <t>シヨウ</t>
    </rPh>
    <rPh sb="22" eb="24">
      <t>デンリョク</t>
    </rPh>
    <rPh sb="25" eb="27">
      <t>キョウキュウ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</si>
</sst>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</font>
    <font>
      <sz val="14"/>
      <color theme="1"/>
      <name val="Arial"/>
      <family val="2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2" xfId="1" applyFont="1" applyBorder="1">
      <alignment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0" xfId="1" applyFont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49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2" xfId="1" applyFont="1" applyBorder="1" applyAlignment="1">
      <alignment horizontal="right" vertical="center"/>
    </xf>
    <xf numFmtId="40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38" fontId="3" fillId="0" borderId="3" xfId="1" applyFont="1" applyBorder="1" applyAlignment="1">
      <alignment horizontal="center" vertical="center" wrapText="1"/>
    </xf>
    <xf numFmtId="38" fontId="3" fillId="0" borderId="2" xfId="1" applyFont="1" applyBorder="1">
      <alignment vertical="center"/>
    </xf>
    <xf numFmtId="38" fontId="2" fillId="0" borderId="3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5" fillId="0" borderId="6" xfId="1" applyFont="1" applyBorder="1">
      <alignment vertical="center"/>
    </xf>
    <xf numFmtId="38" fontId="10" fillId="0" borderId="7" xfId="1" applyFont="1" applyBorder="1">
      <alignment vertical="center"/>
    </xf>
    <xf numFmtId="38" fontId="3" fillId="0" borderId="0" xfId="1" applyFont="1">
      <alignment vertical="center"/>
    </xf>
    <xf numFmtId="38" fontId="5" fillId="0" borderId="9" xfId="1" applyFont="1" applyBorder="1">
      <alignment vertical="center"/>
    </xf>
    <xf numFmtId="38" fontId="12" fillId="0" borderId="7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10" xfId="1" applyFont="1" applyBorder="1">
      <alignment vertical="center"/>
    </xf>
    <xf numFmtId="38" fontId="12" fillId="0" borderId="0" xfId="1" applyFont="1" applyBorder="1">
      <alignment vertical="center"/>
    </xf>
    <xf numFmtId="38" fontId="3" fillId="0" borderId="0" xfId="1" applyFont="1" applyBorder="1">
      <alignment vertical="center"/>
    </xf>
    <xf numFmtId="38" fontId="5" fillId="0" borderId="0" xfId="1" applyFont="1" applyBorder="1">
      <alignment vertical="center"/>
    </xf>
    <xf numFmtId="38" fontId="7" fillId="0" borderId="0" xfId="1" applyFont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5" fillId="0" borderId="1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38" fontId="5" fillId="0" borderId="11" xfId="1" applyFont="1" applyBorder="1">
      <alignment vertical="center"/>
    </xf>
    <xf numFmtId="38" fontId="8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8" xfId="1" applyFont="1" applyBorder="1" applyAlignment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Zeros="0" zoomScaleNormal="100" workbookViewId="0">
      <selection activeCell="D11" sqref="D11"/>
    </sheetView>
  </sheetViews>
  <sheetFormatPr defaultRowHeight="14.25" x14ac:dyDescent="0.15"/>
  <cols>
    <col min="1" max="1" width="13.125" style="1" customWidth="1"/>
    <col min="2" max="2" width="10.625" style="1" customWidth="1"/>
    <col min="3" max="3" width="12.625" style="1" customWidth="1"/>
    <col min="4" max="4" width="8.625" style="1" customWidth="1"/>
    <col min="5" max="5" width="14.625" style="1" customWidth="1"/>
    <col min="6" max="6" width="11.875" style="1" customWidth="1"/>
    <col min="7" max="7" width="12.625" style="1" customWidth="1"/>
    <col min="8" max="8" width="14.625" style="1" customWidth="1"/>
    <col min="9" max="9" width="12.625" style="1" customWidth="1"/>
    <col min="10" max="10" width="18.625" style="1" customWidth="1"/>
    <col min="11" max="11" width="3.375" style="1" bestFit="1" customWidth="1"/>
    <col min="12" max="16384" width="9" style="1"/>
  </cols>
  <sheetData>
    <row r="1" spans="1:10" x14ac:dyDescent="0.15">
      <c r="J1" s="16" t="s">
        <v>17</v>
      </c>
    </row>
    <row r="2" spans="1:10" ht="21" customHeight="1" x14ac:dyDescent="0.15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15">
      <c r="A4" s="19" t="s">
        <v>54</v>
      </c>
      <c r="G4" s="14" t="s">
        <v>5</v>
      </c>
      <c r="H4" s="2"/>
      <c r="I4" s="2"/>
      <c r="J4" s="10" t="s">
        <v>2</v>
      </c>
    </row>
    <row r="6" spans="1:10" s="4" customFormat="1" ht="39.75" x14ac:dyDescent="0.15">
      <c r="A6" s="35"/>
      <c r="B6" s="3" t="s">
        <v>6</v>
      </c>
      <c r="C6" s="3" t="s">
        <v>7</v>
      </c>
      <c r="D6" s="15" t="s">
        <v>8</v>
      </c>
      <c r="E6" s="13" t="s">
        <v>9</v>
      </c>
      <c r="F6" s="3" t="s">
        <v>10</v>
      </c>
      <c r="G6" s="3" t="s">
        <v>11</v>
      </c>
      <c r="H6" s="13" t="s">
        <v>12</v>
      </c>
      <c r="I6" s="13" t="s">
        <v>16</v>
      </c>
      <c r="J6" s="13" t="s">
        <v>13</v>
      </c>
    </row>
    <row r="7" spans="1:10" s="4" customFormat="1" x14ac:dyDescent="0.15">
      <c r="A7" s="36"/>
      <c r="B7" s="5" t="s">
        <v>23</v>
      </c>
      <c r="C7" s="5" t="s">
        <v>24</v>
      </c>
      <c r="D7" s="28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  <c r="J7" s="5" t="s">
        <v>31</v>
      </c>
    </row>
    <row r="8" spans="1:10" ht="21.75" customHeight="1" x14ac:dyDescent="0.15">
      <c r="A8" s="6" t="s">
        <v>32</v>
      </c>
      <c r="B8" s="6">
        <v>3956</v>
      </c>
      <c r="C8" s="11"/>
      <c r="D8" s="7">
        <v>0.85</v>
      </c>
      <c r="E8" s="30">
        <f>IF(C8=" "," ",ROUNDDOWN(B8*C8*D8,0))</f>
        <v>0</v>
      </c>
      <c r="F8" s="6">
        <v>478900</v>
      </c>
      <c r="G8" s="11"/>
      <c r="H8" s="31">
        <f>IF(G8=" "," ",ROUNDDOWN(F8*G8,0))</f>
        <v>0</v>
      </c>
      <c r="I8" s="31"/>
      <c r="J8" s="6" t="str">
        <f>IF(SUM(E8,H8)=0," ",ROUNDDOWN(SUM(E8,H8,-I8),0))</f>
        <v xml:space="preserve"> </v>
      </c>
    </row>
    <row r="9" spans="1:10" ht="21.75" customHeight="1" x14ac:dyDescent="0.15">
      <c r="A9" s="6" t="s">
        <v>33</v>
      </c>
      <c r="B9" s="6">
        <v>3956</v>
      </c>
      <c r="C9" s="11"/>
      <c r="D9" s="7">
        <v>0.85</v>
      </c>
      <c r="E9" s="11">
        <f t="shared" ref="E9:E19" si="0">IF(C9=" "," ",ROUNDDOWN(B9*C9*D9,0))</f>
        <v>0</v>
      </c>
      <c r="F9" s="6">
        <v>324900</v>
      </c>
      <c r="G9" s="11"/>
      <c r="H9" s="12">
        <f t="shared" ref="H9:H19" si="1">IF(G9=" "," ",ROUNDDOWN(F9*G9,0))</f>
        <v>0</v>
      </c>
      <c r="I9" s="12"/>
      <c r="J9" s="6" t="str">
        <f t="shared" ref="J9:J19" si="2">IF(SUM(E9,H9)=0," ",ROUNDDOWN(SUM(E9,H9,-I9),0))</f>
        <v xml:space="preserve"> </v>
      </c>
    </row>
    <row r="10" spans="1:10" ht="21.75" customHeight="1" x14ac:dyDescent="0.15">
      <c r="A10" s="6" t="s">
        <v>34</v>
      </c>
      <c r="B10" s="6">
        <v>3956</v>
      </c>
      <c r="C10" s="11"/>
      <c r="D10" s="7">
        <v>0.85</v>
      </c>
      <c r="E10" s="11">
        <f t="shared" si="0"/>
        <v>0</v>
      </c>
      <c r="F10" s="6">
        <v>410900</v>
      </c>
      <c r="G10" s="11"/>
      <c r="H10" s="12">
        <f t="shared" si="1"/>
        <v>0</v>
      </c>
      <c r="I10" s="12"/>
      <c r="J10" s="6" t="str">
        <f t="shared" si="2"/>
        <v xml:space="preserve"> </v>
      </c>
    </row>
    <row r="11" spans="1:10" ht="21.75" customHeight="1" x14ac:dyDescent="0.15">
      <c r="A11" s="6" t="s">
        <v>35</v>
      </c>
      <c r="B11" s="6">
        <v>3956</v>
      </c>
      <c r="C11" s="11"/>
      <c r="D11" s="7">
        <v>0.85</v>
      </c>
      <c r="E11" s="11">
        <f t="shared" si="0"/>
        <v>0</v>
      </c>
      <c r="F11" s="6">
        <v>501700</v>
      </c>
      <c r="G11" s="11"/>
      <c r="H11" s="12">
        <f t="shared" si="1"/>
        <v>0</v>
      </c>
      <c r="I11" s="12"/>
      <c r="J11" s="6" t="str">
        <f t="shared" si="2"/>
        <v xml:space="preserve"> </v>
      </c>
    </row>
    <row r="12" spans="1:10" ht="21.75" customHeight="1" x14ac:dyDescent="0.15">
      <c r="A12" s="6" t="s">
        <v>36</v>
      </c>
      <c r="B12" s="6">
        <v>3956</v>
      </c>
      <c r="C12" s="11"/>
      <c r="D12" s="7">
        <v>0.85</v>
      </c>
      <c r="E12" s="11">
        <f t="shared" si="0"/>
        <v>0</v>
      </c>
      <c r="F12" s="6">
        <v>521800</v>
      </c>
      <c r="G12" s="11"/>
      <c r="H12" s="12">
        <f t="shared" si="1"/>
        <v>0</v>
      </c>
      <c r="I12" s="12"/>
      <c r="J12" s="6" t="str">
        <f t="shared" si="2"/>
        <v xml:space="preserve"> </v>
      </c>
    </row>
    <row r="13" spans="1:10" ht="21.75" customHeight="1" x14ac:dyDescent="0.15">
      <c r="A13" s="6" t="s">
        <v>37</v>
      </c>
      <c r="B13" s="6">
        <v>3956</v>
      </c>
      <c r="C13" s="11"/>
      <c r="D13" s="7">
        <v>0.85</v>
      </c>
      <c r="E13" s="11">
        <f t="shared" si="0"/>
        <v>0</v>
      </c>
      <c r="F13" s="6">
        <v>379900</v>
      </c>
      <c r="G13" s="11"/>
      <c r="H13" s="12">
        <f t="shared" si="1"/>
        <v>0</v>
      </c>
      <c r="I13" s="12"/>
      <c r="J13" s="6" t="str">
        <f t="shared" si="2"/>
        <v xml:space="preserve"> </v>
      </c>
    </row>
    <row r="14" spans="1:10" ht="21.75" customHeight="1" x14ac:dyDescent="0.15">
      <c r="A14" s="6" t="s">
        <v>38</v>
      </c>
      <c r="B14" s="6">
        <v>3956</v>
      </c>
      <c r="C14" s="11"/>
      <c r="D14" s="7">
        <v>0.85</v>
      </c>
      <c r="E14" s="11">
        <f t="shared" si="0"/>
        <v>0</v>
      </c>
      <c r="F14" s="6">
        <v>288900</v>
      </c>
      <c r="G14" s="11"/>
      <c r="H14" s="12">
        <f t="shared" si="1"/>
        <v>0</v>
      </c>
      <c r="I14" s="12"/>
      <c r="J14" s="6" t="str">
        <f t="shared" si="2"/>
        <v xml:space="preserve"> </v>
      </c>
    </row>
    <row r="15" spans="1:10" ht="21.75" customHeight="1" x14ac:dyDescent="0.15">
      <c r="A15" s="6" t="s">
        <v>39</v>
      </c>
      <c r="B15" s="6">
        <v>3956</v>
      </c>
      <c r="C15" s="11"/>
      <c r="D15" s="7">
        <v>0.85</v>
      </c>
      <c r="E15" s="11">
        <f t="shared" si="0"/>
        <v>0</v>
      </c>
      <c r="F15" s="6">
        <v>323500</v>
      </c>
      <c r="G15" s="11"/>
      <c r="H15" s="12">
        <f t="shared" si="1"/>
        <v>0</v>
      </c>
      <c r="I15" s="12"/>
      <c r="J15" s="6" t="str">
        <f t="shared" si="2"/>
        <v xml:space="preserve"> </v>
      </c>
    </row>
    <row r="16" spans="1:10" ht="21.75" customHeight="1" x14ac:dyDescent="0.15">
      <c r="A16" s="6" t="s">
        <v>40</v>
      </c>
      <c r="B16" s="6">
        <v>3956</v>
      </c>
      <c r="C16" s="11"/>
      <c r="D16" s="7">
        <v>0.85</v>
      </c>
      <c r="E16" s="11">
        <f t="shared" si="0"/>
        <v>0</v>
      </c>
      <c r="F16" s="6">
        <v>460700</v>
      </c>
      <c r="G16" s="11"/>
      <c r="H16" s="12">
        <f t="shared" si="1"/>
        <v>0</v>
      </c>
      <c r="I16" s="12"/>
      <c r="J16" s="6" t="str">
        <f t="shared" si="2"/>
        <v xml:space="preserve"> </v>
      </c>
    </row>
    <row r="17" spans="1:11" ht="21.75" customHeight="1" x14ac:dyDescent="0.15">
      <c r="A17" s="6" t="s">
        <v>41</v>
      </c>
      <c r="B17" s="6">
        <v>3956</v>
      </c>
      <c r="C17" s="11"/>
      <c r="D17" s="7">
        <v>0.85</v>
      </c>
      <c r="E17" s="11">
        <f t="shared" si="0"/>
        <v>0</v>
      </c>
      <c r="F17" s="6">
        <v>584200</v>
      </c>
      <c r="G17" s="11"/>
      <c r="H17" s="12">
        <f t="shared" si="1"/>
        <v>0</v>
      </c>
      <c r="I17" s="12"/>
      <c r="J17" s="6" t="str">
        <f t="shared" si="2"/>
        <v xml:space="preserve"> </v>
      </c>
    </row>
    <row r="18" spans="1:11" ht="21.75" customHeight="1" x14ac:dyDescent="0.15">
      <c r="A18" s="6" t="s">
        <v>42</v>
      </c>
      <c r="B18" s="6">
        <v>3956</v>
      </c>
      <c r="C18" s="11"/>
      <c r="D18" s="7">
        <v>0.85</v>
      </c>
      <c r="E18" s="11">
        <f t="shared" si="0"/>
        <v>0</v>
      </c>
      <c r="F18" s="6">
        <v>420000</v>
      </c>
      <c r="G18" s="11"/>
      <c r="H18" s="12">
        <f t="shared" si="1"/>
        <v>0</v>
      </c>
      <c r="I18" s="12"/>
      <c r="J18" s="6" t="str">
        <f t="shared" si="2"/>
        <v xml:space="preserve"> </v>
      </c>
    </row>
    <row r="19" spans="1:11" ht="21.75" customHeight="1" thickBot="1" x14ac:dyDescent="0.2">
      <c r="A19" s="6" t="s">
        <v>43</v>
      </c>
      <c r="B19" s="6">
        <v>3956</v>
      </c>
      <c r="C19" s="11"/>
      <c r="D19" s="7">
        <v>0.85</v>
      </c>
      <c r="E19" s="11">
        <f t="shared" si="0"/>
        <v>0</v>
      </c>
      <c r="F19" s="6">
        <v>562000</v>
      </c>
      <c r="G19" s="11"/>
      <c r="H19" s="12">
        <f t="shared" si="1"/>
        <v>0</v>
      </c>
      <c r="I19" s="12"/>
      <c r="J19" s="6" t="str">
        <f t="shared" si="2"/>
        <v xml:space="preserve"> </v>
      </c>
    </row>
    <row r="20" spans="1:11" ht="21.75" customHeight="1" thickBot="1" x14ac:dyDescent="0.2">
      <c r="A20" s="8" t="s">
        <v>0</v>
      </c>
      <c r="B20" s="9"/>
      <c r="C20" s="9"/>
      <c r="D20" s="9"/>
      <c r="E20" s="9"/>
      <c r="F20" s="6">
        <f>SUM(F8:F19)</f>
        <v>5257400</v>
      </c>
      <c r="G20" s="9"/>
      <c r="H20" s="9"/>
      <c r="I20" s="32"/>
      <c r="J20" s="17">
        <f>SUM(J8:J19)</f>
        <v>0</v>
      </c>
      <c r="K20" s="18" t="s">
        <v>44</v>
      </c>
    </row>
    <row r="22" spans="1:11" x14ac:dyDescent="0.15">
      <c r="A22" s="1" t="s">
        <v>1</v>
      </c>
    </row>
    <row r="23" spans="1:11" x14ac:dyDescent="0.15">
      <c r="A23" s="1" t="s">
        <v>14</v>
      </c>
    </row>
    <row r="24" spans="1:11" x14ac:dyDescent="0.15">
      <c r="A24" s="1" t="s">
        <v>3</v>
      </c>
    </row>
    <row r="25" spans="1:11" x14ac:dyDescent="0.15">
      <c r="A25" s="1" t="s">
        <v>15</v>
      </c>
    </row>
    <row r="26" spans="1:11" x14ac:dyDescent="0.15">
      <c r="A26" s="1" t="s">
        <v>45</v>
      </c>
    </row>
  </sheetData>
  <mergeCells count="2">
    <mergeCell ref="A2:J2"/>
    <mergeCell ref="A6:A7"/>
  </mergeCells>
  <phoneticPr fontId="1"/>
  <printOptions horizontalCentered="1"/>
  <pageMargins left="0.70866141732283472" right="0.70866141732283472" top="0.47244094488188981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Zeros="0" tabSelected="1" zoomScaleNormal="100" workbookViewId="0">
      <selection activeCell="H15" sqref="H15"/>
    </sheetView>
  </sheetViews>
  <sheetFormatPr defaultRowHeight="14.25" x14ac:dyDescent="0.15"/>
  <cols>
    <col min="1" max="1" width="13.125" style="1" customWidth="1"/>
    <col min="2" max="2" width="10.625" style="1" customWidth="1"/>
    <col min="3" max="3" width="12.625" style="1" customWidth="1"/>
    <col min="4" max="4" width="8.625" style="1" customWidth="1"/>
    <col min="5" max="5" width="14.625" style="1" customWidth="1"/>
    <col min="6" max="6" width="11.875" style="1" customWidth="1"/>
    <col min="7" max="7" width="12.625" style="1" customWidth="1"/>
    <col min="8" max="8" width="14.625" style="1" customWidth="1"/>
    <col min="9" max="9" width="12.625" style="1" customWidth="1"/>
    <col min="10" max="10" width="18.625" style="1" customWidth="1"/>
    <col min="11" max="11" width="3.375" style="1" bestFit="1" customWidth="1"/>
    <col min="12" max="16384" width="9" style="1"/>
  </cols>
  <sheetData>
    <row r="1" spans="1:10" x14ac:dyDescent="0.15">
      <c r="J1" s="16" t="s">
        <v>18</v>
      </c>
    </row>
    <row r="2" spans="1:10" ht="21" customHeight="1" x14ac:dyDescent="0.1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7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15">
      <c r="A4" s="19" t="s">
        <v>54</v>
      </c>
      <c r="G4" s="14" t="s">
        <v>5</v>
      </c>
      <c r="H4" s="2"/>
      <c r="I4" s="2"/>
      <c r="J4" s="10" t="s">
        <v>46</v>
      </c>
    </row>
    <row r="6" spans="1:10" s="4" customFormat="1" ht="39.75" x14ac:dyDescent="0.15">
      <c r="A6" s="35"/>
      <c r="B6" s="3" t="s">
        <v>6</v>
      </c>
      <c r="C6" s="3" t="s">
        <v>7</v>
      </c>
      <c r="D6" s="15" t="s">
        <v>8</v>
      </c>
      <c r="E6" s="13" t="s">
        <v>9</v>
      </c>
      <c r="F6" s="3" t="s">
        <v>10</v>
      </c>
      <c r="G6" s="3" t="s">
        <v>11</v>
      </c>
      <c r="H6" s="13" t="s">
        <v>12</v>
      </c>
      <c r="I6" s="13" t="s">
        <v>20</v>
      </c>
      <c r="J6" s="13" t="s">
        <v>13</v>
      </c>
    </row>
    <row r="7" spans="1:10" s="4" customFormat="1" x14ac:dyDescent="0.15">
      <c r="A7" s="36"/>
      <c r="B7" s="5" t="s">
        <v>23</v>
      </c>
      <c r="C7" s="5" t="s">
        <v>47</v>
      </c>
      <c r="D7" s="28" t="s">
        <v>25</v>
      </c>
      <c r="E7" s="5" t="s">
        <v>48</v>
      </c>
      <c r="F7" s="5" t="s">
        <v>27</v>
      </c>
      <c r="G7" s="5" t="s">
        <v>49</v>
      </c>
      <c r="H7" s="5" t="s">
        <v>29</v>
      </c>
      <c r="I7" s="5" t="s">
        <v>30</v>
      </c>
      <c r="J7" s="5" t="s">
        <v>31</v>
      </c>
    </row>
    <row r="8" spans="1:10" ht="21.75" customHeight="1" x14ac:dyDescent="0.15">
      <c r="A8" s="6" t="s">
        <v>32</v>
      </c>
      <c r="B8" s="6">
        <v>380</v>
      </c>
      <c r="C8" s="11"/>
      <c r="D8" s="7">
        <v>0.85</v>
      </c>
      <c r="E8" s="11">
        <f>IF(C8=" "," ",ROUNDDOWN(B8*C8*D8,0))</f>
        <v>0</v>
      </c>
      <c r="F8" s="6">
        <v>48600</v>
      </c>
      <c r="G8" s="11"/>
      <c r="H8" s="12">
        <f>IF(G8=" "," ",ROUNDDOWN(F8*G8,0))</f>
        <v>0</v>
      </c>
      <c r="I8" s="12"/>
      <c r="J8" s="6" t="str">
        <f>IF(SUM(E8,H8)=0," ",ROUNDDOWN(SUM(E8,H8,-I8),0))</f>
        <v xml:space="preserve"> </v>
      </c>
    </row>
    <row r="9" spans="1:10" ht="21.75" customHeight="1" x14ac:dyDescent="0.15">
      <c r="A9" s="6" t="s">
        <v>50</v>
      </c>
      <c r="B9" s="6">
        <v>380</v>
      </c>
      <c r="C9" s="11"/>
      <c r="D9" s="7">
        <v>0.85</v>
      </c>
      <c r="E9" s="11">
        <f t="shared" ref="E9:E19" si="0">IF(C9=" "," ",ROUNDDOWN(B9*C9*D9,0))</f>
        <v>0</v>
      </c>
      <c r="F9" s="6">
        <v>36600</v>
      </c>
      <c r="G9" s="11"/>
      <c r="H9" s="12">
        <f t="shared" ref="H9:H19" si="1">IF(G9=" "," ",ROUNDDOWN(F9*G9,0))</f>
        <v>0</v>
      </c>
      <c r="I9" s="12"/>
      <c r="J9" s="6" t="str">
        <f t="shared" ref="J9:J19" si="2">IF(SUM(E9,H9)=0," ",ROUNDDOWN(SUM(E9,H9,-I9),0))</f>
        <v xml:space="preserve"> </v>
      </c>
    </row>
    <row r="10" spans="1:10" ht="21.75" customHeight="1" x14ac:dyDescent="0.15">
      <c r="A10" s="6" t="s">
        <v>34</v>
      </c>
      <c r="B10" s="6">
        <v>380</v>
      </c>
      <c r="C10" s="11"/>
      <c r="D10" s="7">
        <v>0.85</v>
      </c>
      <c r="E10" s="11">
        <f t="shared" si="0"/>
        <v>0</v>
      </c>
      <c r="F10" s="6">
        <v>33900</v>
      </c>
      <c r="G10" s="11"/>
      <c r="H10" s="12">
        <f t="shared" si="1"/>
        <v>0</v>
      </c>
      <c r="I10" s="12"/>
      <c r="J10" s="6" t="str">
        <f t="shared" si="2"/>
        <v xml:space="preserve"> </v>
      </c>
    </row>
    <row r="11" spans="1:10" ht="21.75" customHeight="1" x14ac:dyDescent="0.15">
      <c r="A11" s="6" t="s">
        <v>35</v>
      </c>
      <c r="B11" s="6">
        <v>380</v>
      </c>
      <c r="C11" s="11"/>
      <c r="D11" s="7">
        <v>0.85</v>
      </c>
      <c r="E11" s="11">
        <f t="shared" si="0"/>
        <v>0</v>
      </c>
      <c r="F11" s="6">
        <v>34000</v>
      </c>
      <c r="G11" s="11"/>
      <c r="H11" s="12">
        <f t="shared" si="1"/>
        <v>0</v>
      </c>
      <c r="I11" s="12"/>
      <c r="J11" s="6" t="str">
        <f t="shared" si="2"/>
        <v xml:space="preserve"> </v>
      </c>
    </row>
    <row r="12" spans="1:10" ht="21.75" customHeight="1" x14ac:dyDescent="0.15">
      <c r="A12" s="6" t="s">
        <v>36</v>
      </c>
      <c r="B12" s="6">
        <v>380</v>
      </c>
      <c r="C12" s="11"/>
      <c r="D12" s="7">
        <v>0.85</v>
      </c>
      <c r="E12" s="11">
        <f t="shared" si="0"/>
        <v>0</v>
      </c>
      <c r="F12" s="6">
        <v>34400</v>
      </c>
      <c r="G12" s="11"/>
      <c r="H12" s="12">
        <f t="shared" si="1"/>
        <v>0</v>
      </c>
      <c r="I12" s="12"/>
      <c r="J12" s="6" t="str">
        <f t="shared" si="2"/>
        <v xml:space="preserve"> </v>
      </c>
    </row>
    <row r="13" spans="1:10" ht="21.75" customHeight="1" x14ac:dyDescent="0.15">
      <c r="A13" s="6" t="s">
        <v>37</v>
      </c>
      <c r="B13" s="6">
        <v>380</v>
      </c>
      <c r="C13" s="11"/>
      <c r="D13" s="7">
        <v>0.85</v>
      </c>
      <c r="E13" s="11">
        <f t="shared" si="0"/>
        <v>0</v>
      </c>
      <c r="F13" s="6">
        <v>34400</v>
      </c>
      <c r="G13" s="11"/>
      <c r="H13" s="12">
        <f t="shared" si="1"/>
        <v>0</v>
      </c>
      <c r="I13" s="12"/>
      <c r="J13" s="6" t="str">
        <f t="shared" si="2"/>
        <v xml:space="preserve"> </v>
      </c>
    </row>
    <row r="14" spans="1:10" ht="21.75" customHeight="1" x14ac:dyDescent="0.15">
      <c r="A14" s="6" t="s">
        <v>38</v>
      </c>
      <c r="B14" s="6">
        <v>380</v>
      </c>
      <c r="C14" s="11"/>
      <c r="D14" s="7">
        <v>0.85</v>
      </c>
      <c r="E14" s="11">
        <f t="shared" si="0"/>
        <v>0</v>
      </c>
      <c r="F14" s="6">
        <v>35300</v>
      </c>
      <c r="G14" s="11"/>
      <c r="H14" s="12">
        <f t="shared" si="1"/>
        <v>0</v>
      </c>
      <c r="I14" s="12"/>
      <c r="J14" s="6" t="str">
        <f t="shared" si="2"/>
        <v xml:space="preserve"> </v>
      </c>
    </row>
    <row r="15" spans="1:10" ht="21.75" customHeight="1" x14ac:dyDescent="0.15">
      <c r="A15" s="6" t="s">
        <v>39</v>
      </c>
      <c r="B15" s="6">
        <v>380</v>
      </c>
      <c r="C15" s="11"/>
      <c r="D15" s="7">
        <v>0.85</v>
      </c>
      <c r="E15" s="11">
        <f t="shared" si="0"/>
        <v>0</v>
      </c>
      <c r="F15" s="6">
        <v>40400</v>
      </c>
      <c r="G15" s="11"/>
      <c r="H15" s="12">
        <f t="shared" si="1"/>
        <v>0</v>
      </c>
      <c r="I15" s="12"/>
      <c r="J15" s="6" t="str">
        <f t="shared" si="2"/>
        <v xml:space="preserve"> </v>
      </c>
    </row>
    <row r="16" spans="1:10" ht="21.75" customHeight="1" x14ac:dyDescent="0.15">
      <c r="A16" s="6" t="s">
        <v>40</v>
      </c>
      <c r="B16" s="6">
        <v>380</v>
      </c>
      <c r="C16" s="11"/>
      <c r="D16" s="7">
        <v>0.85</v>
      </c>
      <c r="E16" s="11">
        <f t="shared" si="0"/>
        <v>0</v>
      </c>
      <c r="F16" s="6">
        <v>49800</v>
      </c>
      <c r="G16" s="11"/>
      <c r="H16" s="12">
        <f t="shared" si="1"/>
        <v>0</v>
      </c>
      <c r="I16" s="12"/>
      <c r="J16" s="6" t="str">
        <f t="shared" si="2"/>
        <v xml:space="preserve"> </v>
      </c>
    </row>
    <row r="17" spans="1:11" ht="21.75" customHeight="1" x14ac:dyDescent="0.15">
      <c r="A17" s="6" t="s">
        <v>41</v>
      </c>
      <c r="B17" s="6">
        <v>380</v>
      </c>
      <c r="C17" s="11"/>
      <c r="D17" s="7">
        <v>0.85</v>
      </c>
      <c r="E17" s="11">
        <f t="shared" si="0"/>
        <v>0</v>
      </c>
      <c r="F17" s="6">
        <v>43600</v>
      </c>
      <c r="G17" s="11"/>
      <c r="H17" s="12">
        <f t="shared" si="1"/>
        <v>0</v>
      </c>
      <c r="I17" s="12"/>
      <c r="J17" s="6" t="str">
        <f t="shared" si="2"/>
        <v xml:space="preserve"> </v>
      </c>
    </row>
    <row r="18" spans="1:11" ht="21.75" customHeight="1" x14ac:dyDescent="0.15">
      <c r="A18" s="6" t="s">
        <v>42</v>
      </c>
      <c r="B18" s="6">
        <v>380</v>
      </c>
      <c r="C18" s="11"/>
      <c r="D18" s="7">
        <v>0.85</v>
      </c>
      <c r="E18" s="11">
        <f t="shared" si="0"/>
        <v>0</v>
      </c>
      <c r="F18" s="6">
        <v>26100</v>
      </c>
      <c r="G18" s="11"/>
      <c r="H18" s="12">
        <f t="shared" si="1"/>
        <v>0</v>
      </c>
      <c r="I18" s="12"/>
      <c r="J18" s="6" t="str">
        <f t="shared" si="2"/>
        <v xml:space="preserve"> </v>
      </c>
    </row>
    <row r="19" spans="1:11" ht="21.75" customHeight="1" thickBot="1" x14ac:dyDescent="0.2">
      <c r="A19" s="6" t="s">
        <v>43</v>
      </c>
      <c r="B19" s="6">
        <v>380</v>
      </c>
      <c r="C19" s="11"/>
      <c r="D19" s="7">
        <v>0.85</v>
      </c>
      <c r="E19" s="11">
        <f t="shared" si="0"/>
        <v>0</v>
      </c>
      <c r="F19" s="6">
        <v>52500</v>
      </c>
      <c r="G19" s="11"/>
      <c r="H19" s="12">
        <f t="shared" si="1"/>
        <v>0</v>
      </c>
      <c r="I19" s="12"/>
      <c r="J19" s="6" t="str">
        <f t="shared" si="2"/>
        <v xml:space="preserve"> </v>
      </c>
    </row>
    <row r="20" spans="1:11" ht="21.75" customHeight="1" thickBot="1" x14ac:dyDescent="0.2">
      <c r="A20" s="8" t="s">
        <v>0</v>
      </c>
      <c r="B20" s="9"/>
      <c r="C20" s="9"/>
      <c r="D20" s="9"/>
      <c r="E20" s="9"/>
      <c r="F20" s="6">
        <f>SUM(F8:F19)</f>
        <v>469600</v>
      </c>
      <c r="G20" s="9"/>
      <c r="H20" s="9"/>
      <c r="I20" s="32"/>
      <c r="J20" s="17"/>
      <c r="K20" s="18" t="s">
        <v>51</v>
      </c>
    </row>
    <row r="21" spans="1:11" ht="15" thickBot="1" x14ac:dyDescent="0.2"/>
    <row r="22" spans="1:11" ht="21.75" customHeight="1" thickBot="1" x14ac:dyDescent="0.2">
      <c r="E22" s="37" t="s">
        <v>52</v>
      </c>
      <c r="F22" s="37"/>
      <c r="G22" s="37"/>
      <c r="H22" s="37"/>
      <c r="I22" s="38"/>
      <c r="J22" s="20">
        <f>IF(J20=" ",'積算内訳書（業務)'!J20,ROUNDUP(('積算内訳書（業務)'!J20+J20)*100/110,0))</f>
        <v>0</v>
      </c>
      <c r="K22" s="21"/>
    </row>
    <row r="23" spans="1:11" ht="21.75" customHeight="1" x14ac:dyDescent="0.15">
      <c r="E23" s="29"/>
      <c r="F23" s="29"/>
      <c r="G23" s="29"/>
      <c r="H23" s="29"/>
      <c r="I23" s="22"/>
      <c r="J23" s="23" t="s">
        <v>22</v>
      </c>
      <c r="K23" s="24"/>
    </row>
    <row r="24" spans="1:11" ht="21.75" customHeight="1" x14ac:dyDescent="0.15">
      <c r="A24" s="1" t="s">
        <v>1</v>
      </c>
      <c r="E24" s="29"/>
      <c r="F24" s="29"/>
      <c r="G24" s="29"/>
      <c r="H24" s="29"/>
      <c r="I24" s="22"/>
      <c r="J24" s="25"/>
      <c r="K24" s="24"/>
    </row>
    <row r="25" spans="1:11" ht="18" customHeight="1" x14ac:dyDescent="0.15">
      <c r="A25" s="1" t="s">
        <v>14</v>
      </c>
      <c r="J25" s="26"/>
    </row>
    <row r="26" spans="1:11" x14ac:dyDescent="0.15">
      <c r="A26" s="1" t="s">
        <v>3</v>
      </c>
    </row>
    <row r="27" spans="1:11" x14ac:dyDescent="0.15">
      <c r="A27" s="1" t="s">
        <v>15</v>
      </c>
    </row>
    <row r="28" spans="1:11" x14ac:dyDescent="0.15">
      <c r="A28" s="1" t="s">
        <v>53</v>
      </c>
    </row>
    <row r="29" spans="1:11" x14ac:dyDescent="0.15">
      <c r="A29" s="1" t="s">
        <v>21</v>
      </c>
    </row>
  </sheetData>
  <mergeCells count="3">
    <mergeCell ref="A2:J2"/>
    <mergeCell ref="A6:A7"/>
    <mergeCell ref="E22:I22"/>
  </mergeCells>
  <phoneticPr fontId="1"/>
  <printOptions horizontalCentered="1"/>
  <pageMargins left="0.70866141732283472" right="0.70866141732283472" top="0.47244094488188981" bottom="0.4724409448818898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積算内訳書（業務)</vt:lpstr>
      <vt:lpstr>積算内訳書（産業）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aira</cp:lastModifiedBy>
  <cp:lastPrinted>2018-06-13T06:26:11Z</cp:lastPrinted>
  <dcterms:created xsi:type="dcterms:W3CDTF">2016-04-21T09:43:29Z</dcterms:created>
  <dcterms:modified xsi:type="dcterms:W3CDTF">2022-06-20T07:00:30Z</dcterms:modified>
</cp:coreProperties>
</file>