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Aira-file-sv1\姶良市ファイルサーバ\共有\姶良本庁\建設部\土木技術関係資料（共通）\01通知資料（積算関係以外）\R080401から運用　快適トイレ\"/>
    </mc:Choice>
  </mc:AlternateContent>
  <xr:revisionPtr revIDLastSave="0" documentId="13_ncr:1_{BAEAE9D5-C917-4AA6-A7AB-F04BCA79A335}" xr6:coauthVersionLast="45" xr6:coauthVersionMax="45" xr10:uidLastSave="{00000000-0000-0000-0000-000000000000}"/>
  <bookViews>
    <workbookView xWindow="-120" yWindow="-120" windowWidth="20730" windowHeight="11160" xr2:uid="{00000000-000D-0000-FFFF-FFFF00000000}"/>
  </bookViews>
  <sheets>
    <sheet name="様式１　設置協議" sheetId="1" r:id="rId1"/>
    <sheet name="様式２　設置報告" sheetId="2" r:id="rId2"/>
    <sheet name="様式1-2　設置確認" sheetId="4" r:id="rId3"/>
    <sheet name="記入例　様式１" sheetId="8" r:id="rId4"/>
    <sheet name="記入例　様式２" sheetId="11" r:id="rId5"/>
    <sheet name="記入例　様式1-2" sheetId="10" r:id="rId6"/>
  </sheets>
  <definedNames>
    <definedName name="_xlnm.Print_Area" localSheetId="4">'記入例　様式２'!$A$1:$I$42</definedName>
    <definedName name="_xlnm.Print_Area" localSheetId="1">'様式２　設置報告'!$A$1:$I$42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1" l="1"/>
  <c r="F5" i="11"/>
  <c r="F6" i="2" l="1"/>
  <c r="F5" i="2"/>
  <c r="H43" i="10" l="1"/>
  <c r="H42" i="10"/>
  <c r="H41" i="10"/>
  <c r="H40" i="10"/>
  <c r="H39" i="10"/>
  <c r="H38" i="10"/>
  <c r="H36" i="10"/>
  <c r="H35" i="10"/>
  <c r="H34" i="10"/>
  <c r="H33" i="10"/>
  <c r="H32" i="10"/>
  <c r="H30" i="10"/>
  <c r="H29" i="10"/>
  <c r="H28" i="10"/>
  <c r="H27" i="10"/>
  <c r="H26" i="10"/>
  <c r="H25" i="10"/>
  <c r="F14" i="4" l="1"/>
  <c r="F13" i="4"/>
  <c r="F15" i="4"/>
  <c r="F6" i="10" l="1"/>
  <c r="F7" i="10"/>
  <c r="G7" i="2"/>
  <c r="G8" i="2"/>
  <c r="H43" i="4" l="1"/>
  <c r="H42" i="4"/>
  <c r="H41" i="4"/>
  <c r="H40" i="4"/>
  <c r="H39" i="4"/>
  <c r="H38" i="4"/>
  <c r="H36" i="4"/>
  <c r="H34" i="4"/>
  <c r="H35" i="4"/>
  <c r="H33" i="4"/>
  <c r="H32" i="4"/>
  <c r="H30" i="4"/>
  <c r="H27" i="4"/>
  <c r="H28" i="4"/>
  <c r="H29" i="4"/>
  <c r="H26" i="4"/>
  <c r="H25" i="4"/>
  <c r="G11" i="4" l="1"/>
  <c r="G10" i="4"/>
  <c r="F7" i="4"/>
  <c r="F6" i="4"/>
  <c r="G9" i="4"/>
  <c r="G8" i="4"/>
  <c r="G11" i="2"/>
  <c r="G12" i="4" l="1"/>
  <c r="G18" i="4" s="1"/>
  <c r="G19" i="4" s="1"/>
  <c r="G20" i="4" s="1"/>
  <c r="G21" i="4" s="1"/>
  <c r="G17" i="2"/>
  <c r="G18" i="2" s="1"/>
  <c r="G19" i="2" l="1"/>
  <c r="G20" i="2" s="1"/>
  <c r="G11" i="1"/>
  <c r="G17" i="1" s="1"/>
</calcChain>
</file>

<file path=xl/sharedStrings.xml><?xml version="1.0" encoding="utf-8"?>
<sst xmlns="http://schemas.openxmlformats.org/spreadsheetml/2006/main" count="447" uniqueCount="103">
  <si>
    <t>様式１</t>
    <rPh sb="0" eb="2">
      <t>ヨウシキ</t>
    </rPh>
    <phoneticPr fontId="3"/>
  </si>
  <si>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</si>
  <si>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</si>
  <si>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</si>
  <si>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</si>
  <si>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</si>
  <si>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</si>
  <si>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</si>
  <si>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</si>
  <si>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</si>
  <si>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6"/>
  </si>
  <si>
    <t>メーカー名　</t>
    <rPh sb="4" eb="5">
      <t>メイ</t>
    </rPh>
    <phoneticPr fontId="6"/>
  </si>
  <si>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</si>
  <si>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</si>
  <si>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</si>
  <si>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</si>
  <si>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</si>
  <si>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円/基・月</t>
    <rPh sb="0" eb="1">
      <t>エン</t>
    </rPh>
    <rPh sb="2" eb="3">
      <t>キ</t>
    </rPh>
    <rPh sb="4" eb="5">
      <t>ツキ</t>
    </rPh>
    <phoneticPr fontId="3"/>
  </si>
  <si>
    <t>受注者確認</t>
    <rPh sb="0" eb="3">
      <t>ジュチュウシャ</t>
    </rPh>
    <rPh sb="3" eb="5">
      <t>カクニン</t>
    </rPh>
    <phoneticPr fontId="3"/>
  </si>
  <si>
    <t>発注者確認</t>
    <rPh sb="0" eb="3">
      <t>ハッチュウシャ</t>
    </rPh>
    <rPh sb="3" eb="5">
      <t>カクニン</t>
    </rPh>
    <phoneticPr fontId="3"/>
  </si>
  <si>
    <t>洋式便座</t>
    <rPh sb="0" eb="2">
      <t>ヨウシキ</t>
    </rPh>
    <rPh sb="2" eb="4">
      <t>ベンザ</t>
    </rPh>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</si>
  <si>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</si>
  <si>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照明設備（電源がなくても良いもの）</t>
    <phoneticPr fontId="3"/>
  </si>
  <si>
    <t>入口の目隠しの設置
（男女別トイレ間も含め入口が直接見えないような配置等）</t>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</si>
  <si>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t>鏡付き洗面台</t>
    <phoneticPr fontId="3"/>
  </si>
  <si>
    <t>便座除菌シート等の衛生用品</t>
    <phoneticPr fontId="3"/>
  </si>
  <si>
    <t>擬音装置</t>
    <rPh sb="0" eb="2">
      <t>ギオン</t>
    </rPh>
    <rPh sb="2" eb="4">
      <t>ソウチ</t>
    </rPh>
    <phoneticPr fontId="3"/>
  </si>
  <si>
    <t>フラッパー機能の多重化</t>
    <rPh sb="5" eb="7">
      <t>キノウ</t>
    </rPh>
    <rPh sb="8" eb="11">
      <t>タジュウカ</t>
    </rPh>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</si>
  <si>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</si>
  <si>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小物置場等（トイレットペーパー予備置き場）</t>
    <rPh sb="0" eb="2">
      <t>コモノ</t>
    </rPh>
    <rPh sb="2" eb="4">
      <t>オキバ</t>
    </rPh>
    <rPh sb="4" eb="5">
      <t>トウ</t>
    </rPh>
    <rPh sb="15" eb="17">
      <t>ヨビ</t>
    </rPh>
    <rPh sb="17" eb="18">
      <t>オ</t>
    </rPh>
    <rPh sb="19" eb="20">
      <t>バ</t>
    </rPh>
    <phoneticPr fontId="3"/>
  </si>
  <si>
    <t>必ず実施するもの</t>
    <rPh sb="0" eb="1">
      <t>カナラ</t>
    </rPh>
    <rPh sb="2" eb="4">
      <t>ジッシ</t>
    </rPh>
    <phoneticPr fontId="2"/>
  </si>
  <si>
    <t>より快適とするもの
（実施は任意）</t>
    <rPh sb="2" eb="4">
      <t>カイテキ</t>
    </rPh>
    <rPh sb="11" eb="13">
      <t>ジッシ</t>
    </rPh>
    <rPh sb="14" eb="16">
      <t>ニンイ</t>
    </rPh>
    <phoneticPr fontId="3"/>
  </si>
  <si>
    <t>１基当たり
月額費用(D)
（C/(A×B））</t>
    <rPh sb="1" eb="2">
      <t>キ</t>
    </rPh>
    <rPh sb="2" eb="3">
      <t>ア</t>
    </rPh>
    <rPh sb="6" eb="7">
      <t>ツキ</t>
    </rPh>
    <rPh sb="7" eb="8">
      <t>ガク</t>
    </rPh>
    <rPh sb="8" eb="10">
      <t>ヒヨウ</t>
    </rPh>
    <phoneticPr fontId="3"/>
  </si>
  <si>
    <r>
      <t xml:space="preserve">臭い逆流防止機能（フラッパー機能）
</t>
    </r>
    <r>
      <rPr>
        <sz val="9"/>
        <color indexed="8"/>
        <rFont val="HGPｺﾞｼｯｸM"/>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</si>
  <si>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容易に開かない施錠機能（二重ロック等）
</t>
    </r>
    <r>
      <rPr>
        <sz val="9"/>
        <color indexed="8"/>
        <rFont val="HGPｺﾞｼｯｸM"/>
        <family val="3"/>
        <charset val="128"/>
      </rPr>
      <t>※二重ロックの備えがなくても容易に開かないことを製造者が説明出来るもの</t>
    </r>
    <phoneticPr fontId="3"/>
  </si>
  <si>
    <r>
      <t xml:space="preserve">男女別の明確な表示
</t>
    </r>
    <r>
      <rPr>
        <sz val="9"/>
        <color indexed="8"/>
        <rFont val="HGPｺﾞｼｯｸM"/>
        <family val="3"/>
        <charset val="128"/>
      </rPr>
      <t>※現場に男女がいる場合</t>
    </r>
    <phoneticPr fontId="3"/>
  </si>
  <si>
    <r>
      <t xml:space="preserve">サニタリーボックス
</t>
    </r>
    <r>
      <rPr>
        <sz val="9"/>
        <color indexed="8"/>
        <rFont val="HGPｺﾞｼｯｸM"/>
        <family val="3"/>
        <charset val="128"/>
      </rPr>
      <t>※女性専用トイレに限る</t>
    </r>
    <phoneticPr fontId="3"/>
  </si>
  <si>
    <t>快適トイレの仕様確認</t>
    <rPh sb="0" eb="2">
      <t>カイテキ</t>
    </rPh>
    <rPh sb="8" eb="10">
      <t>カクニン</t>
    </rPh>
    <phoneticPr fontId="3"/>
  </si>
  <si>
    <t>【快適トイレに求める標準仕様】</t>
    <phoneticPr fontId="2"/>
  </si>
  <si>
    <t>【快適トイレとして活用するために備える付属品】</t>
    <phoneticPr fontId="2"/>
  </si>
  <si>
    <t>【推奨する仕様，付属品】</t>
    <phoneticPr fontId="2"/>
  </si>
  <si>
    <r>
      <t>　　　　　　　快適トイレチェックシート</t>
    </r>
    <r>
      <rPr>
        <sz val="12"/>
        <color theme="1"/>
        <rFont val="メイリオ"/>
        <family val="3"/>
        <charset val="128"/>
      </rPr>
      <t>（設置に関する協議用）</t>
    </r>
    <rPh sb="7" eb="9">
      <t>カイテキ</t>
    </rPh>
    <rPh sb="20" eb="22">
      <t>セッチ</t>
    </rPh>
    <rPh sb="23" eb="24">
      <t>カン</t>
    </rPh>
    <rPh sb="26" eb="28">
      <t>キョウギ</t>
    </rPh>
    <rPh sb="28" eb="29">
      <t>ヨウ</t>
    </rPh>
    <phoneticPr fontId="3"/>
  </si>
  <si>
    <t>快適トイレ
設置期間</t>
    <rPh sb="0" eb="2">
      <t>カイテキ</t>
    </rPh>
    <rPh sb="6" eb="8">
      <t>セッチ</t>
    </rPh>
    <rPh sb="8" eb="10">
      <t>キカン</t>
    </rPh>
    <phoneticPr fontId="3"/>
  </si>
  <si>
    <t>１基当たり月額費用(D)
（C/(A×B））</t>
    <rPh sb="1" eb="2">
      <t>キ</t>
    </rPh>
    <rPh sb="2" eb="3">
      <t>ア</t>
    </rPh>
    <rPh sb="5" eb="6">
      <t>ツキ</t>
    </rPh>
    <rPh sb="6" eb="7">
      <t>ガク</t>
    </rPh>
    <rPh sb="7" eb="9">
      <t>ヒヨウ</t>
    </rPh>
    <phoneticPr fontId="3"/>
  </si>
  <si>
    <t>積算計上額（B×F）</t>
    <rPh sb="0" eb="2">
      <t>セキサン</t>
    </rPh>
    <rPh sb="2" eb="4">
      <t>ケイジョウ</t>
    </rPh>
    <rPh sb="4" eb="5">
      <t>ガク</t>
    </rPh>
    <phoneticPr fontId="3"/>
  </si>
  <si>
    <t>製品名（型式）</t>
    <phoneticPr fontId="3"/>
  </si>
  <si>
    <t>快適トイレ設置報告書</t>
    <rPh sb="0" eb="2">
      <t>カイテキ</t>
    </rPh>
    <rPh sb="5" eb="7">
      <t>セッチ</t>
    </rPh>
    <rPh sb="7" eb="10">
      <t>ホウコクショ</t>
    </rPh>
    <phoneticPr fontId="3"/>
  </si>
  <si>
    <t>設置した快適トイレの仕様確認</t>
    <rPh sb="0" eb="2">
      <t>セッチ</t>
    </rPh>
    <rPh sb="4" eb="6">
      <t>カイテキ</t>
    </rPh>
    <rPh sb="12" eb="14">
      <t>カクニン</t>
    </rPh>
    <phoneticPr fontId="3"/>
  </si>
  <si>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</si>
  <si>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</si>
  <si>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</si>
  <si>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</si>
  <si>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</si>
  <si>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</si>
  <si>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</si>
  <si>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</si>
  <si>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</si>
  <si>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</si>
  <si>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</si>
  <si>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</si>
  <si>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</si>
  <si>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</si>
  <si>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</si>
  <si>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</si>
  <si>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</si>
  <si>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様式２</t>
    <rPh sb="0" eb="2">
      <t>ヨウシキ</t>
    </rPh>
    <phoneticPr fontId="3"/>
  </si>
  <si>
    <t>設置費用見込額計（C）</t>
    <rPh sb="0" eb="2">
      <t>セッチ</t>
    </rPh>
    <rPh sb="2" eb="4">
      <t>ヒヨウ</t>
    </rPh>
    <rPh sb="4" eb="7">
      <t>ミコミガク</t>
    </rPh>
    <rPh sb="7" eb="8">
      <t>ケイ</t>
    </rPh>
    <phoneticPr fontId="3"/>
  </si>
  <si>
    <t>快適トイレ　設置費用
（見込額）</t>
    <rPh sb="6" eb="8">
      <t>セッチ</t>
    </rPh>
    <rPh sb="8" eb="10">
      <t>ヒヨウ</t>
    </rPh>
    <rPh sb="12" eb="14">
      <t>ミコ</t>
    </rPh>
    <rPh sb="14" eb="15">
      <t>ガク</t>
    </rPh>
    <phoneticPr fontId="3"/>
  </si>
  <si>
    <t>発注者
確認</t>
    <rPh sb="0" eb="3">
      <t>ハッチュウシャ</t>
    </rPh>
    <rPh sb="4" eb="6">
      <t>カクニン</t>
    </rPh>
    <phoneticPr fontId="3"/>
  </si>
  <si>
    <t>１基当たり積算上の差額(E)
（D-10000））</t>
    <rPh sb="1" eb="2">
      <t>キ</t>
    </rPh>
    <rPh sb="2" eb="3">
      <t>ア</t>
    </rPh>
    <rPh sb="5" eb="7">
      <t>セキサン</t>
    </rPh>
    <rPh sb="7" eb="8">
      <t>ジョウ</t>
    </rPh>
    <rPh sb="9" eb="11">
      <t>サガク</t>
    </rPh>
    <phoneticPr fontId="3"/>
  </si>
  <si>
    <t>快適トイレ設置費用
（予定・見積）</t>
    <rPh sb="5" eb="7">
      <t>セッチ</t>
    </rPh>
    <rPh sb="7" eb="9">
      <t>ヒヨウ</t>
    </rPh>
    <rPh sb="11" eb="13">
      <t>ヨテイ</t>
    </rPh>
    <rPh sb="14" eb="16">
      <t>ミツモリ</t>
    </rPh>
    <phoneticPr fontId="3"/>
  </si>
  <si>
    <t>　</t>
  </si>
  <si>
    <t>設置確認基数（B）</t>
    <rPh sb="0" eb="2">
      <t>セッチ</t>
    </rPh>
    <rPh sb="2" eb="4">
      <t>カクニン</t>
    </rPh>
    <rPh sb="4" eb="6">
      <t>キスウ</t>
    </rPh>
    <phoneticPr fontId="3"/>
  </si>
  <si>
    <t>　　　　　　　快適トイレチェックシート（設置確認用）</t>
    <rPh sb="7" eb="9">
      <t>カイテキ</t>
    </rPh>
    <rPh sb="20" eb="22">
      <t>セッチ</t>
    </rPh>
    <rPh sb="22" eb="24">
      <t>カクニン</t>
    </rPh>
    <rPh sb="24" eb="25">
      <t>ヨウ</t>
    </rPh>
    <phoneticPr fontId="3"/>
  </si>
  <si>
    <t>受注者
報告</t>
    <rPh sb="0" eb="3">
      <t>ジュチュウシャ</t>
    </rPh>
    <rPh sb="4" eb="6">
      <t>ホウコク</t>
    </rPh>
    <phoneticPr fontId="3"/>
  </si>
  <si>
    <t>（受注者⇒発注者）</t>
    <rPh sb="1" eb="4">
      <t>ジュチュウシャ</t>
    </rPh>
    <rPh sb="5" eb="8">
      <t>ハッチュウシャ</t>
    </rPh>
    <phoneticPr fontId="2"/>
  </si>
  <si>
    <t>（発注者）</t>
    <rPh sb="1" eb="4">
      <t>ハッチュウシャ</t>
    </rPh>
    <phoneticPr fontId="2"/>
  </si>
  <si>
    <t>様式１－２</t>
    <rPh sb="0" eb="2">
      <t>ヨウシキ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</si>
  <si>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</si>
  <si>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</si>
  <si>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</si>
  <si>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</si>
  <si>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　</t>
    <phoneticPr fontId="2"/>
  </si>
  <si>
    <t>円/月</t>
    <rPh sb="0" eb="1">
      <t>エン</t>
    </rPh>
    <rPh sb="2" eb="3">
      <t>ツキ</t>
    </rPh>
    <phoneticPr fontId="3"/>
  </si>
  <si>
    <t>１基当たり積算計上額(F)
(上限51,000円/基・月）</t>
    <rPh sb="1" eb="2">
      <t>キ</t>
    </rPh>
    <rPh sb="2" eb="3">
      <t>ア</t>
    </rPh>
    <rPh sb="5" eb="7">
      <t>セキサン</t>
    </rPh>
    <rPh sb="7" eb="9">
      <t>ケイジョウ</t>
    </rPh>
    <rPh sb="9" eb="10">
      <t>ガク</t>
    </rPh>
    <rPh sb="15" eb="17">
      <t>ジョウゲン</t>
    </rPh>
    <rPh sb="23" eb="24">
      <t>エン</t>
    </rPh>
    <rPh sb="25" eb="26">
      <t>キ</t>
    </rPh>
    <rPh sb="27" eb="28">
      <t>ツキ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</si>
  <si>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</si>
  <si>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</si>
  <si>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t>
    <phoneticPr fontId="2"/>
  </si>
  <si>
    <t>◇◇○○トイレ(AB-CDE）</t>
    <phoneticPr fontId="2"/>
  </si>
  <si>
    <t>○□リース(株)</t>
    <rPh sb="5" eb="8">
      <t>カブ</t>
    </rPh>
    <phoneticPr fontId="2"/>
  </si>
  <si>
    <t>▽▽××</t>
    <phoneticPr fontId="2"/>
  </si>
  <si>
    <t>◆◆○○トイレ（AB-CDE)</t>
    <phoneticPr fontId="2"/>
  </si>
  <si>
    <t>◆◆○○トイレ（AB-CDE)</t>
  </si>
  <si>
    <t>○□リース(株)</t>
  </si>
  <si>
    <t>▽▽××</t>
  </si>
  <si>
    <t/>
  </si>
  <si>
    <r>
      <t xml:space="preserve">衣類掛け等のフック付、又は、荷物置き場設備機能
</t>
    </r>
    <r>
      <rPr>
        <sz val="9"/>
        <color indexed="8"/>
        <rFont val="HGPｺﾞｼｯｸM"/>
        <family val="3"/>
        <charset val="128"/>
      </rPr>
      <t>（耐荷重５ｋｇ以上）</t>
    </r>
    <phoneticPr fontId="3"/>
  </si>
  <si>
    <t>【推奨する仕様、付属品】</t>
    <phoneticPr fontId="2"/>
  </si>
  <si>
    <r>
      <t xml:space="preserve">室内寸法　900 </t>
    </r>
    <r>
      <rPr>
        <sz val="11"/>
        <color theme="1"/>
        <rFont val="Calibri"/>
        <family val="3"/>
      </rPr>
      <t xml:space="preserve">× </t>
    </r>
    <r>
      <rPr>
        <sz val="11"/>
        <color theme="1"/>
        <rFont val="HGPｺﾞｼｯｸM"/>
        <family val="3"/>
        <charset val="128"/>
      </rPr>
      <t>900 ㎜（半畳程度以上）</t>
    </r>
    <rPh sb="0" eb="2">
      <t>シツナイ</t>
    </rPh>
    <rPh sb="2" eb="4">
      <t>スンポウ</t>
    </rPh>
    <rPh sb="17" eb="19">
      <t>ハンジョウ</t>
    </rPh>
    <rPh sb="19" eb="21">
      <t>テイド</t>
    </rPh>
    <rPh sb="21" eb="23">
      <t>イジョウ</t>
    </rPh>
    <phoneticPr fontId="3"/>
  </si>
  <si>
    <t>フィッティングボード（着替え台）</t>
    <phoneticPr fontId="3"/>
  </si>
  <si>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</si>
  <si>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t>注）積算時は、積算計上額（B×F）に期間(A)を乗じた計上とすること。</t>
    <rPh sb="0" eb="1">
      <t>チュウ</t>
    </rPh>
    <rPh sb="4" eb="5">
      <t>ジ</t>
    </rPh>
    <phoneticPr fontId="2"/>
  </si>
  <si>
    <t>注）積算時、積算計上額（B×F）に期間(A)を乗じた計上とすること。</t>
    <rPh sb="0" eb="1">
      <t>チュウ</t>
    </rPh>
    <rPh sb="4" eb="5">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</si>
</sst>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Red]\-#,##0.0"/>
    <numFmt numFmtId="178" formatCode="#,##0_ "/>
    <numFmt numFmtId="179" formatCode="#,##0_ ;[Red]\-#,##0\ "/>
  </numFmts>
  <fonts count="26"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10"/>
      <color theme="1"/>
      <name val="ＭＳ Ｐゴシック"/>
      <family val="3"/>
      <charset val="128"/>
      <scheme val="minor"/>
    </font>
    <font>
      <sz val="14"/>
      <color theme="1"/>
      <name val="メイリオ"/>
      <family val="3"/>
      <charset val="128"/>
    </font>
    <font>
      <sz val="11"/>
      <color theme="1"/>
      <name val="HGPｺﾞｼｯｸM"/>
      <family val="3"/>
      <charset val="128"/>
    </font>
    <font>
      <sz val="11"/>
      <name val="HGPｺﾞｼｯｸM"/>
      <family val="3"/>
      <charset val="128"/>
    </font>
    <font>
      <sz val="8"/>
      <color theme="1"/>
      <name val="HGPｺﾞｼｯｸM"/>
      <family val="3"/>
      <charset val="128"/>
    </font>
    <font>
      <sz val="10"/>
      <color theme="1"/>
      <name val="HGPｺﾞｼｯｸM"/>
      <family val="3"/>
      <charset val="128"/>
    </font>
    <font>
      <sz val="18"/>
      <color theme="1"/>
      <name val="HGPｺﾞｼｯｸM"/>
      <family val="3"/>
      <charset val="128"/>
    </font>
    <font>
      <sz val="9"/>
      <color indexed="8"/>
      <name val="HGPｺﾞｼｯｸM"/>
      <family val="3"/>
      <charset val="128"/>
    </font>
    <font>
      <sz val="12"/>
      <color theme="1"/>
      <name val="メイリオ"/>
      <family val="3"/>
      <charset val="128"/>
    </font>
    <font>
      <b/>
      <sz val="20"/>
      <color theme="1"/>
      <name val="HGPｺﾞｼｯｸM"/>
      <family val="3"/>
      <charset val="128"/>
    </font>
    <font>
      <b/>
      <sz val="18"/>
      <color theme="1"/>
      <name val="HGPｺﾞｼｯｸM"/>
      <family val="3"/>
      <charset val="128"/>
    </font>
    <font>
      <sz val="20"/>
      <color theme="1"/>
      <name val="HGPｺﾞｼｯｸM"/>
      <family val="3"/>
      <charset val="128"/>
    </font>
    <font>
      <sz val="14"/>
      <color theme="1"/>
      <name val="HGPｺﾞｼｯｸM"/>
      <family val="3"/>
      <charset val="128"/>
    </font>
    <font>
      <sz val="11"/>
      <color theme="1"/>
      <name val="ＭＳ 明朝"/>
      <family val="1"/>
      <charset val="128"/>
    </font>
    <font>
      <sz val="11"/>
      <color theme="1"/>
      <name val="HGP教科書体"/>
      <family val="1"/>
      <charset val="128"/>
    </font>
    <font>
      <sz val="12"/>
      <color theme="1"/>
      <name val="HGPｺﾞｼｯｸM"/>
      <family val="3"/>
      <charset val="128"/>
    </font>
    <font>
      <sz val="11"/>
      <name val="ＭＳ ゴシック"/>
      <family val="2"/>
      <charset val="128"/>
    </font>
    <font>
      <sz val="11"/>
      <name val="ＭＳ ゴシック"/>
      <family val="3"/>
      <charset val="128"/>
    </font>
    <font>
      <sz val="11"/>
      <color theme="1"/>
      <name val="Calibri"/>
      <family val="3"/>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cellStyleXfs>
  <cellXfs count="226">
    <xf numFmtId="0" fontId="0" fillId="0" borderId="0" xfId="0">
      <alignment vertical="center"/>
    </xf>
    <xf numFmtId="0" fontId="0" fillId="0" borderId="0" xfId="0" applyAlignment="1">
      <alignment horizontal="right" vertical="center"/>
    </xf>
    <xf numFmtId="0" fontId="0" fillId="0" borderId="0" xfId="0" applyFill="1" applyBorder="1" applyAlignment="1">
      <alignment horizontal="left" vertical="center" shrinkToFit="1"/>
    </xf>
    <xf numFmtId="179" fontId="4" fillId="0" borderId="0" xfId="1" applyNumberFormat="1" applyFont="1" applyFill="1" applyBorder="1" applyAlignment="1">
      <alignment horizontal="center" vertical="center"/>
    </xf>
    <xf numFmtId="179" fontId="4" fillId="0" borderId="1" xfId="1"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0" fontId="9" fillId="0" borderId="8" xfId="0"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8" xfId="0" applyFont="1" applyFill="1" applyBorder="1" applyAlignment="1">
      <alignment horizontal="center" vertical="center" shrinkToFit="1"/>
    </xf>
    <xf numFmtId="0" fontId="9" fillId="0" borderId="4" xfId="0" applyFont="1" applyFill="1" applyBorder="1" applyAlignment="1">
      <alignment horizontal="left" vertical="center" shrinkToFit="1"/>
    </xf>
    <xf numFmtId="0" fontId="11" fillId="0" borderId="8" xfId="0" applyFont="1" applyFill="1" applyBorder="1" applyAlignment="1">
      <alignment horizontal="center" vertical="center" wrapText="1" shrinkToFit="1"/>
    </xf>
    <xf numFmtId="0" fontId="12" fillId="0" borderId="8" xfId="0" applyFont="1" applyFill="1" applyBorder="1" applyAlignment="1">
      <alignment horizontal="center" vertical="center" wrapText="1"/>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13" xfId="0" quotePrefix="1" applyFont="1" applyFill="1" applyBorder="1" applyAlignment="1">
      <alignment horizontal="center" vertical="center"/>
    </xf>
    <xf numFmtId="0" fontId="9" fillId="0" borderId="16" xfId="0" quotePrefix="1" applyFont="1" applyFill="1" applyBorder="1" applyAlignment="1">
      <alignment horizontal="center" vertical="center"/>
    </xf>
    <xf numFmtId="0" fontId="9" fillId="0" borderId="19" xfId="0" quotePrefix="1" applyFont="1" applyFill="1" applyBorder="1" applyAlignment="1">
      <alignment horizontal="center"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top"/>
    </xf>
    <xf numFmtId="0" fontId="9" fillId="0" borderId="12" xfId="0" applyFont="1" applyBorder="1">
      <alignment vertical="center"/>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0" fontId="9" fillId="0" borderId="0" xfId="0" applyFont="1" applyFill="1" applyBorder="1">
      <alignment vertical="center"/>
    </xf>
    <xf numFmtId="38" fontId="19" fillId="0" borderId="0" xfId="4" applyFont="1" applyFill="1" applyBorder="1" applyAlignment="1">
      <alignment horizontal="center" vertical="center"/>
    </xf>
    <xf numFmtId="0" fontId="19" fillId="0" borderId="0" xfId="0" applyFont="1" applyFill="1" applyBorder="1" applyAlignment="1">
      <alignment horizontal="right" vertical="center" shrinkToFit="1"/>
    </xf>
    <xf numFmtId="0" fontId="9" fillId="0" borderId="0" xfId="0" applyFont="1" applyBorder="1">
      <alignment vertical="center"/>
    </xf>
    <xf numFmtId="0" fontId="19" fillId="0" borderId="0" xfId="0" quotePrefix="1" applyFont="1" applyFill="1" applyBorder="1" applyAlignment="1">
      <alignment horizontal="left" vertical="center"/>
    </xf>
    <xf numFmtId="0" fontId="12" fillId="0" borderId="4" xfId="0" applyNumberFormat="1" applyFont="1" applyFill="1" applyBorder="1" applyAlignment="1">
      <alignment horizontal="left" vertical="center"/>
    </xf>
    <xf numFmtId="0" fontId="9" fillId="0" borderId="2" xfId="0" applyFont="1" applyFill="1" applyBorder="1" applyAlignment="1">
      <alignment vertical="center"/>
    </xf>
    <xf numFmtId="0" fontId="0" fillId="0" borderId="0" xfId="0" applyProtection="1">
      <alignment vertical="center"/>
    </xf>
    <xf numFmtId="0" fontId="0" fillId="0" borderId="0" xfId="0" applyAlignment="1" applyProtection="1">
      <alignment horizontal="right" vertical="center"/>
    </xf>
    <xf numFmtId="0" fontId="9" fillId="0" borderId="8" xfId="0"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8" xfId="0" applyFont="1" applyFill="1" applyBorder="1" applyAlignment="1" applyProtection="1">
      <alignment horizontal="center" vertical="center" shrinkToFit="1"/>
    </xf>
    <xf numFmtId="0" fontId="9" fillId="0" borderId="4" xfId="0" applyFont="1" applyFill="1" applyBorder="1" applyAlignment="1" applyProtection="1">
      <alignment horizontal="left" vertical="center" shrinkToFit="1"/>
    </xf>
    <xf numFmtId="0" fontId="11" fillId="0" borderId="8" xfId="0" applyFont="1" applyFill="1" applyBorder="1" applyAlignment="1" applyProtection="1">
      <alignment horizontal="center" vertical="center" wrapText="1" shrinkToFit="1"/>
    </xf>
    <xf numFmtId="0" fontId="0" fillId="0" borderId="0" xfId="0" applyFill="1" applyBorder="1" applyAlignment="1" applyProtection="1">
      <alignment horizontal="left" vertical="center" shrinkToFit="1"/>
    </xf>
    <xf numFmtId="0" fontId="12" fillId="0" borderId="8" xfId="0"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13" xfId="0" quotePrefix="1"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9" fillId="0" borderId="16" xfId="0" quotePrefix="1"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9" fillId="0" borderId="19" xfId="0" quotePrefix="1"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3" borderId="25" xfId="0" applyFont="1" applyFill="1" applyBorder="1" applyAlignment="1" applyProtection="1">
      <alignment horizontal="center" vertical="center"/>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center" shrinkToFit="1"/>
    </xf>
    <xf numFmtId="0" fontId="9" fillId="0" borderId="2" xfId="0" applyFont="1" applyFill="1" applyBorder="1" applyAlignment="1" applyProtection="1">
      <alignmen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8" fillId="0" borderId="1" xfId="0" applyFont="1"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9" xfId="0" applyFont="1" applyFill="1" applyBorder="1" applyAlignment="1">
      <alignment horizontal="left" vertical="center"/>
    </xf>
    <xf numFmtId="0" fontId="9" fillId="0" borderId="1" xfId="0" applyFont="1" applyFill="1" applyBorder="1" applyAlignment="1">
      <alignment horizontal="left" vertical="center"/>
    </xf>
    <xf numFmtId="0" fontId="9" fillId="0" borderId="10" xfId="0" applyFont="1" applyFill="1" applyBorder="1" applyAlignment="1">
      <alignment horizontal="left" vertical="center"/>
    </xf>
    <xf numFmtId="176" fontId="20" fillId="2" borderId="8" xfId="0" applyNumberFormat="1"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0" xfId="0" applyFont="1" applyFill="1" applyBorder="1" applyAlignment="1">
      <alignment horizontal="left" vertical="center" wrapText="1"/>
    </xf>
    <xf numFmtId="177" fontId="9" fillId="0" borderId="2"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10" fillId="0" borderId="2" xfId="2" applyFont="1" applyFill="1" applyBorder="1" applyAlignment="1">
      <alignment horizontal="left" vertical="center"/>
    </xf>
    <xf numFmtId="0" fontId="10" fillId="0" borderId="3" xfId="2" applyFont="1" applyFill="1" applyBorder="1" applyAlignment="1">
      <alignment horizontal="left" vertical="center"/>
    </xf>
    <xf numFmtId="0" fontId="10" fillId="0" borderId="4" xfId="2" applyFont="1" applyFill="1" applyBorder="1" applyAlignment="1">
      <alignment horizontal="left" vertical="center"/>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20" fillId="2" borderId="2"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right" vertical="center" shrinkToFit="1"/>
      <protection locked="0"/>
    </xf>
    <xf numFmtId="178" fontId="20" fillId="2" borderId="2" xfId="0" applyNumberFormat="1" applyFont="1" applyFill="1" applyBorder="1" applyAlignment="1" applyProtection="1">
      <alignment horizontal="right" vertical="center" shrinkToFit="1"/>
      <protection locked="0"/>
    </xf>
    <xf numFmtId="178" fontId="20" fillId="2" borderId="3" xfId="0" applyNumberFormat="1" applyFont="1" applyFill="1" applyBorder="1" applyAlignment="1" applyProtection="1">
      <alignment horizontal="right" vertical="center" shrinkToFit="1"/>
      <protection locked="0"/>
    </xf>
    <xf numFmtId="178" fontId="20" fillId="0" borderId="2" xfId="0" applyNumberFormat="1" applyFont="1" applyFill="1" applyBorder="1" applyAlignment="1">
      <alignment horizontal="right" vertical="center" shrinkToFit="1"/>
    </xf>
    <xf numFmtId="178" fontId="20" fillId="0" borderId="3" xfId="0" applyNumberFormat="1" applyFont="1" applyFill="1" applyBorder="1" applyAlignment="1">
      <alignment horizontal="right" vertical="center" shrinkToFit="1"/>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9" fillId="0" borderId="5" xfId="0" quotePrefix="1" applyFont="1" applyFill="1" applyBorder="1" applyAlignment="1">
      <alignment horizontal="center" vertical="center" textRotation="255"/>
    </xf>
    <xf numFmtId="0" fontId="9" fillId="0" borderId="11" xfId="0" quotePrefix="1" applyFont="1" applyFill="1" applyBorder="1" applyAlignment="1">
      <alignment horizontal="center" vertical="center" textRotation="255"/>
    </xf>
    <xf numFmtId="0" fontId="9" fillId="0" borderId="9" xfId="0" quotePrefix="1" applyFont="1" applyFill="1" applyBorder="1" applyAlignment="1">
      <alignment horizontal="center" vertical="center" textRotation="255"/>
    </xf>
    <xf numFmtId="0" fontId="9" fillId="0" borderId="5" xfId="0" applyFont="1" applyFill="1" applyBorder="1" applyAlignment="1">
      <alignment horizontal="center" vertical="center" textRotation="255" wrapText="1"/>
    </xf>
    <xf numFmtId="0" fontId="9" fillId="0" borderId="11" xfId="0" applyFont="1" applyBorder="1" applyAlignment="1">
      <alignment vertical="center" textRotation="255"/>
    </xf>
    <xf numFmtId="0" fontId="9" fillId="0" borderId="9" xfId="0" applyFont="1" applyBorder="1" applyAlignment="1">
      <alignment vertical="center" textRotation="255"/>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7" fillId="0" borderId="0" xfId="0" applyFont="1" applyBorder="1" applyAlignment="1">
      <alignment horizontal="center" vertical="center"/>
    </xf>
    <xf numFmtId="0" fontId="9" fillId="0" borderId="1" xfId="0" applyFont="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176" fontId="20" fillId="0" borderId="8" xfId="0" applyNumberFormat="1" applyFont="1" applyFill="1" applyBorder="1" applyAlignment="1">
      <alignment horizontal="left" vertical="center"/>
    </xf>
    <xf numFmtId="0" fontId="20" fillId="0" borderId="8"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177" fontId="9" fillId="0" borderId="2" xfId="4" applyNumberFormat="1" applyFont="1" applyFill="1" applyBorder="1" applyAlignment="1">
      <alignment horizontal="center" vertical="center"/>
    </xf>
    <xf numFmtId="177" fontId="9" fillId="0" borderId="3" xfId="4" applyNumberFormat="1" applyFont="1" applyFill="1" applyBorder="1" applyAlignment="1">
      <alignment horizontal="center" vertical="center"/>
    </xf>
    <xf numFmtId="0" fontId="9" fillId="0" borderId="6" xfId="0" applyFont="1" applyFill="1" applyBorder="1" applyAlignment="1">
      <alignment horizontal="left" vertical="center" wrapText="1" shrinkToFit="1"/>
    </xf>
    <xf numFmtId="0" fontId="9" fillId="2" borderId="2" xfId="0" applyFont="1" applyFill="1" applyBorder="1" applyAlignment="1" applyProtection="1">
      <alignment horizontal="right" vertical="center" shrinkToFit="1"/>
      <protection locked="0"/>
    </xf>
    <xf numFmtId="0" fontId="9" fillId="2" borderId="3" xfId="0" applyFont="1" applyFill="1" applyBorder="1" applyAlignment="1" applyProtection="1">
      <alignment horizontal="right" vertical="center" shrinkToFit="1"/>
      <protection locked="0"/>
    </xf>
    <xf numFmtId="178" fontId="9" fillId="2" borderId="2" xfId="0" applyNumberFormat="1" applyFont="1" applyFill="1" applyBorder="1" applyAlignment="1" applyProtection="1">
      <alignment horizontal="right" vertical="center" shrinkToFit="1"/>
      <protection locked="0"/>
    </xf>
    <xf numFmtId="178" fontId="9" fillId="2" borderId="3" xfId="0" applyNumberFormat="1" applyFont="1" applyFill="1" applyBorder="1" applyAlignment="1" applyProtection="1">
      <alignment horizontal="right" vertical="center" shrinkToFit="1"/>
      <protection locked="0"/>
    </xf>
    <xf numFmtId="178" fontId="9" fillId="0" borderId="2" xfId="0" applyNumberFormat="1" applyFont="1" applyFill="1" applyBorder="1" applyAlignment="1">
      <alignment horizontal="right" vertical="center" shrinkToFit="1"/>
    </xf>
    <xf numFmtId="178" fontId="9" fillId="0" borderId="3" xfId="0" applyNumberFormat="1" applyFont="1" applyFill="1" applyBorder="1" applyAlignment="1">
      <alignment horizontal="right" vertical="center" shrinkToFi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0" borderId="6" xfId="0" applyFont="1" applyFill="1" applyBorder="1" applyAlignment="1">
      <alignment horizontal="left" vertical="top" wrapText="1"/>
    </xf>
    <xf numFmtId="0" fontId="12" fillId="0" borderId="0" xfId="0" applyFont="1" applyFill="1" applyBorder="1" applyAlignment="1">
      <alignment horizontal="left" vertical="top" wrapText="1"/>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19" fillId="0" borderId="1" xfId="0" applyFont="1" applyBorder="1" applyAlignment="1" applyProtection="1">
      <alignment horizontal="center" vertical="center"/>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9" fillId="0" borderId="6"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176" fontId="9" fillId="0" borderId="8" xfId="0" applyNumberFormat="1"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177" fontId="9" fillId="0" borderId="2" xfId="1" applyNumberFormat="1"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0" fontId="10" fillId="0" borderId="2"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left" vertical="center"/>
    </xf>
    <xf numFmtId="0" fontId="9" fillId="0" borderId="2" xfId="0" applyFont="1" applyFill="1" applyBorder="1" applyAlignment="1" applyProtection="1">
      <alignment vertical="center"/>
    </xf>
    <xf numFmtId="0" fontId="9" fillId="0" borderId="3" xfId="0" applyFont="1" applyBorder="1" applyAlignment="1" applyProtection="1">
      <alignment vertical="center"/>
    </xf>
    <xf numFmtId="0" fontId="9" fillId="0" borderId="4" xfId="0" applyFont="1" applyBorder="1" applyAlignment="1" applyProtection="1">
      <alignment vertical="center"/>
    </xf>
    <xf numFmtId="0" fontId="9" fillId="0" borderId="17"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7" fillId="0" borderId="6"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9" fillId="0" borderId="5" xfId="0" applyFont="1" applyFill="1" applyBorder="1" applyAlignment="1" applyProtection="1">
      <alignment horizontal="center" vertical="center" textRotation="255" wrapText="1"/>
    </xf>
    <xf numFmtId="0" fontId="9" fillId="0" borderId="11" xfId="0" applyFont="1" applyBorder="1" applyAlignment="1" applyProtection="1">
      <alignment vertical="center" textRotation="255"/>
    </xf>
    <xf numFmtId="0" fontId="9" fillId="0" borderId="9" xfId="0" applyFont="1" applyBorder="1" applyAlignment="1" applyProtection="1">
      <alignment vertical="center" textRotation="255"/>
    </xf>
    <xf numFmtId="0" fontId="9" fillId="0" borderId="14"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9" fillId="0" borderId="5" xfId="0" quotePrefix="1" applyFont="1" applyFill="1" applyBorder="1" applyAlignment="1" applyProtection="1">
      <alignment horizontal="center" vertical="center" textRotation="255"/>
    </xf>
    <xf numFmtId="0" fontId="9" fillId="0" borderId="11" xfId="0" quotePrefix="1" applyFont="1" applyFill="1" applyBorder="1" applyAlignment="1" applyProtection="1">
      <alignment horizontal="center" vertical="center" textRotation="255"/>
    </xf>
    <xf numFmtId="0" fontId="9" fillId="0" borderId="9" xfId="0" quotePrefix="1" applyFont="1" applyFill="1" applyBorder="1" applyAlignment="1" applyProtection="1">
      <alignment horizontal="center" vertical="center" textRotation="255"/>
    </xf>
    <xf numFmtId="0" fontId="9" fillId="0" borderId="14" xfId="0" applyFont="1" applyFill="1" applyBorder="1" applyAlignment="1" applyProtection="1">
      <alignment horizontal="left" vertical="center"/>
    </xf>
    <xf numFmtId="0" fontId="9" fillId="0" borderId="15"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shrinkToFit="1"/>
    </xf>
    <xf numFmtId="0" fontId="9" fillId="0" borderId="7" xfId="0" applyFont="1" applyFill="1" applyBorder="1" applyAlignment="1" applyProtection="1">
      <alignment horizontal="left" vertical="center" shrinkToFit="1"/>
    </xf>
    <xf numFmtId="0" fontId="9" fillId="0" borderId="11"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9" fillId="0" borderId="12" xfId="0" applyFont="1" applyFill="1" applyBorder="1" applyAlignment="1" applyProtection="1">
      <alignment horizontal="left" vertical="center" shrinkToFit="1"/>
    </xf>
    <xf numFmtId="0" fontId="9" fillId="0" borderId="9"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9" fillId="0" borderId="10" xfId="0" applyFont="1" applyFill="1" applyBorder="1" applyAlignment="1" applyProtection="1">
      <alignment horizontal="left" vertical="center" shrinkToFit="1"/>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178" fontId="9" fillId="0" borderId="2" xfId="0" applyNumberFormat="1" applyFont="1" applyFill="1" applyBorder="1" applyAlignment="1" applyProtection="1">
      <alignment horizontal="right" vertical="center" shrinkToFit="1"/>
    </xf>
    <xf numFmtId="178" fontId="9" fillId="0" borderId="3" xfId="0" applyNumberFormat="1" applyFont="1" applyFill="1" applyBorder="1" applyAlignment="1" applyProtection="1">
      <alignment horizontal="right" vertical="center" shrinkToFit="1"/>
    </xf>
    <xf numFmtId="178" fontId="21" fillId="3" borderId="2" xfId="0" applyNumberFormat="1" applyFont="1" applyFill="1" applyBorder="1" applyAlignment="1" applyProtection="1">
      <alignment horizontal="right" vertical="center" shrinkToFit="1"/>
      <protection locked="0"/>
    </xf>
    <xf numFmtId="178" fontId="21" fillId="3" borderId="3" xfId="0" applyNumberFormat="1" applyFont="1" applyFill="1" applyBorder="1" applyAlignment="1" applyProtection="1">
      <alignment horizontal="right" vertical="center" shrinkToFit="1"/>
      <protection locked="0"/>
    </xf>
    <xf numFmtId="0" fontId="23" fillId="0" borderId="3" xfId="0" applyFont="1" applyFill="1" applyBorder="1" applyAlignment="1" applyProtection="1">
      <alignment horizontal="right" vertical="center" shrinkToFit="1"/>
    </xf>
    <xf numFmtId="0" fontId="24" fillId="0" borderId="3" xfId="0" applyFont="1" applyFill="1" applyBorder="1" applyAlignment="1" applyProtection="1">
      <alignment horizontal="right" vertical="center" shrinkToFit="1"/>
    </xf>
  </cellXfs>
  <cellStyles count="5">
    <cellStyle name="桁区切り" xfId="1" builtinId="6"/>
    <cellStyle name="桁区切り 2" xfId="4" xr:uid="{00000000-0005-0000-0000-000001000000}"/>
    <cellStyle name="標準" xfId="0" builtinId="0"/>
    <cellStyle name="標準 2" xfId="3" xr:uid="{00000000-0005-0000-0000-000003000000}"/>
    <cellStyle name="標準_Book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30731</xdr:colOff>
      <xdr:row>19</xdr:row>
      <xdr:rowOff>228600</xdr:rowOff>
    </xdr:from>
    <xdr:to>
      <xdr:col>8</xdr:col>
      <xdr:colOff>790575</xdr:colOff>
      <xdr:row>39</xdr:row>
      <xdr:rowOff>36662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879081" y="3790950"/>
          <a:ext cx="759844" cy="5885012"/>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xdr:row>
      <xdr:rowOff>228600</xdr:rowOff>
    </xdr:from>
    <xdr:to>
      <xdr:col>8</xdr:col>
      <xdr:colOff>271731</xdr:colOff>
      <xdr:row>39</xdr:row>
      <xdr:rowOff>18691</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26724" y="576470"/>
          <a:ext cx="6000811" cy="9157721"/>
          <a:chOff x="131194" y="540589"/>
          <a:chExt cx="5529531" cy="9219841"/>
        </a:xfrm>
      </xdr:grpSpPr>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199015" y="540589"/>
            <a:ext cx="3461710" cy="2207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4665094" y="3824018"/>
            <a:ext cx="704850" cy="5936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1194" y="4001474"/>
            <a:ext cx="2339565" cy="797901"/>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受注者は、設置しようとする</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快適トイレについて、黄色の</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セルに入力し、監督職員へ提出</a:t>
            </a:r>
          </a:p>
        </xdr:txBody>
      </xdr:sp>
      <xdr:cxnSp macro="">
        <xdr:nvCxnSpPr>
          <xdr:cNvPr id="7" name="直線矢印コネクタ 6">
            <a:extLst>
              <a:ext uri="{FF2B5EF4-FFF2-40B4-BE49-F238E27FC236}">
                <a16:creationId xmlns:a16="http://schemas.microsoft.com/office/drawing/2014/main" id="{00000000-0008-0000-0300-000007000000}"/>
              </a:ext>
            </a:extLst>
          </xdr:cNvPr>
          <xdr:cNvCxnSpPr>
            <a:stCxn id="6" idx="3"/>
            <a:endCxn id="4" idx="2"/>
          </xdr:cNvCxnSpPr>
        </xdr:nvCxnSpPr>
        <xdr:spPr>
          <a:xfrm flipV="1">
            <a:off x="2470759" y="2747873"/>
            <a:ext cx="1459111" cy="165255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300-000008000000}"/>
              </a:ext>
            </a:extLst>
          </xdr:cNvPr>
          <xdr:cNvCxnSpPr>
            <a:stCxn id="6" idx="3"/>
            <a:endCxn id="5" idx="1"/>
          </xdr:cNvCxnSpPr>
        </xdr:nvCxnSpPr>
        <xdr:spPr>
          <a:xfrm>
            <a:off x="2470759" y="4400425"/>
            <a:ext cx="2194336" cy="239179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120418</xdr:colOff>
      <xdr:row>18</xdr:row>
      <xdr:rowOff>21730</xdr:rowOff>
    </xdr:from>
    <xdr:to>
      <xdr:col>8</xdr:col>
      <xdr:colOff>410653</xdr:colOff>
      <xdr:row>19</xdr:row>
      <xdr:rowOff>228600</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10" idx="3"/>
          <a:endCxn id="2" idx="0"/>
        </xdr:cNvCxnSpPr>
      </xdr:nvCxnSpPr>
      <xdr:spPr>
        <a:xfrm>
          <a:off x="5140093" y="3250705"/>
          <a:ext cx="1118910" cy="540245"/>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537892</xdr:colOff>
      <xdr:row>16</xdr:row>
      <xdr:rowOff>346944</xdr:rowOff>
    </xdr:from>
    <xdr:ext cx="2925801" cy="492571"/>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214292" y="3004419"/>
          <a:ext cx="2925801" cy="492571"/>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HGP創英角ｺﾞｼｯｸUB" panose="020B0900000000000000" pitchFamily="50" charset="-128"/>
              <a:ea typeface="HGP創英角ｺﾞｼｯｸUB" panose="020B0900000000000000" pitchFamily="50" charset="-128"/>
            </a:rPr>
            <a:t>発注者は、受注者が入力した内容を確認し</a:t>
          </a:r>
          <a:endParaRPr kumimoji="1" lang="en-US" altLang="ja-JP" sz="1200">
            <a:latin typeface="HGP創英角ｺﾞｼｯｸUB" panose="020B0900000000000000" pitchFamily="50" charset="-128"/>
            <a:ea typeface="HGP創英角ｺﾞｼｯｸUB" panose="020B0900000000000000" pitchFamily="50" charset="-128"/>
          </a:endParaRPr>
        </a:p>
        <a:p>
          <a:r>
            <a:rPr kumimoji="1" lang="ja-JP" altLang="en-US" sz="1200">
              <a:latin typeface="HGP創英角ｺﾞｼｯｸUB" panose="020B0900000000000000" pitchFamily="50" charset="-128"/>
              <a:ea typeface="HGP創英角ｺﾞｼｯｸUB" panose="020B0900000000000000" pitchFamily="50" charset="-128"/>
            </a:rPr>
            <a:t>確認結果を</a:t>
          </a:r>
          <a:r>
            <a:rPr kumimoji="1" lang="ja-JP" altLang="ja-JP" sz="12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200">
              <a:latin typeface="HGP創英角ｺﾞｼｯｸUB" panose="020B0900000000000000" pitchFamily="50" charset="-128"/>
              <a:ea typeface="HGP創英角ｺﾞｼｯｸUB" panose="020B0900000000000000" pitchFamily="50" charset="-128"/>
            </a:rPr>
            <a:t>リストから入力</a:t>
          </a:r>
        </a:p>
      </xdr:txBody>
    </xdr:sp>
    <xdr:clientData/>
  </xdr:oneCellAnchor>
  <xdr:oneCellAnchor>
    <xdr:from>
      <xdr:col>1</xdr:col>
      <xdr:colOff>34316</xdr:colOff>
      <xdr:row>34</xdr:row>
      <xdr:rowOff>162293</xdr:rowOff>
    </xdr:from>
    <xdr:ext cx="5447645" cy="742511"/>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9091" y="837284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61109</xdr:colOff>
      <xdr:row>19</xdr:row>
      <xdr:rowOff>152751</xdr:rowOff>
    </xdr:from>
    <xdr:to>
      <xdr:col>5</xdr:col>
      <xdr:colOff>831512</xdr:colOff>
      <xdr:row>22</xdr:row>
      <xdr:rowOff>231164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109" y="4713545"/>
          <a:ext cx="3952874" cy="918854"/>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受注者は、快適トイレの設置完了後速やかに、</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設置した快適トイレについて黄色のセルに入力</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し、監督職員へ提出</a:t>
          </a:r>
        </a:p>
      </xdr:txBody>
    </xdr:sp>
    <xdr:clientData/>
  </xdr:twoCellAnchor>
  <xdr:twoCellAnchor>
    <xdr:from>
      <xdr:col>4</xdr:col>
      <xdr:colOff>625586</xdr:colOff>
      <xdr:row>7</xdr:row>
      <xdr:rowOff>212912</xdr:rowOff>
    </xdr:from>
    <xdr:to>
      <xdr:col>8</xdr:col>
      <xdr:colOff>317179</xdr:colOff>
      <xdr:row>15</xdr:row>
      <xdr:rowOff>245665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135704" y="1680883"/>
          <a:ext cx="3703299" cy="20946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1356567</xdr:colOff>
      <xdr:row>22</xdr:row>
      <xdr:rowOff>10851</xdr:rowOff>
    </xdr:from>
    <xdr:to>
      <xdr:col>8</xdr:col>
      <xdr:colOff>1307107</xdr:colOff>
      <xdr:row>40</xdr:row>
      <xdr:rowOff>235323</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5805302" y="5412086"/>
          <a:ext cx="2023629" cy="57153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831512</xdr:colOff>
      <xdr:row>15</xdr:row>
      <xdr:rowOff>245665</xdr:rowOff>
    </xdr:from>
    <xdr:to>
      <xdr:col>6</xdr:col>
      <xdr:colOff>505776</xdr:colOff>
      <xdr:row>21</xdr:row>
      <xdr:rowOff>117438</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2" idx="3"/>
          <a:endCxn id="3" idx="2"/>
        </xdr:cNvCxnSpPr>
      </xdr:nvCxnSpPr>
      <xdr:spPr>
        <a:xfrm flipV="1">
          <a:off x="4013983" y="3775518"/>
          <a:ext cx="940528" cy="140697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831512</xdr:colOff>
      <xdr:row>21</xdr:row>
      <xdr:rowOff>107913</xdr:rowOff>
    </xdr:from>
    <xdr:to>
      <xdr:col>6</xdr:col>
      <xdr:colOff>1356567</xdr:colOff>
      <xdr:row>30</xdr:row>
      <xdr:rowOff>313588</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2" idx="3"/>
          <a:endCxn id="4" idx="1"/>
        </xdr:cNvCxnSpPr>
      </xdr:nvCxnSpPr>
      <xdr:spPr>
        <a:xfrm>
          <a:off x="4013983" y="5172972"/>
          <a:ext cx="1791319" cy="309679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139704</xdr:rowOff>
    </xdr:from>
    <xdr:ext cx="5531643" cy="742511"/>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10157763"/>
          <a:ext cx="5531643"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21</xdr:row>
      <xdr:rowOff>200478</xdr:rowOff>
    </xdr:from>
    <xdr:ext cx="3837076" cy="79252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71475" y="3953328"/>
          <a:ext cx="3837076" cy="792525"/>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発注者は、受注者が快適トイレ設置後に提出した</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様式２「快適トイレ設置報告書」を現場で確認し、</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結果を</a:t>
          </a:r>
          <a:r>
            <a:rPr kumimoji="1" lang="ja-JP" altLang="ja-JP" sz="14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400">
              <a:latin typeface="HGP創英角ｺﾞｼｯｸUB" panose="020B0900000000000000" pitchFamily="50" charset="-128"/>
              <a:ea typeface="HGP創英角ｺﾞｼｯｸUB" panose="020B0900000000000000" pitchFamily="50" charset="-128"/>
            </a:rPr>
            <a:t>入力</a:t>
          </a:r>
        </a:p>
      </xdr:txBody>
    </xdr:sp>
    <xdr:clientData/>
  </xdr:oneCellAnchor>
  <xdr:twoCellAnchor>
    <xdr:from>
      <xdr:col>7</xdr:col>
      <xdr:colOff>742951</xdr:colOff>
      <xdr:row>23</xdr:row>
      <xdr:rowOff>131081</xdr:rowOff>
    </xdr:from>
    <xdr:to>
      <xdr:col>9</xdr:col>
      <xdr:colOff>4991</xdr:colOff>
      <xdr:row>42</xdr:row>
      <xdr:rowOff>236763</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5772151" y="4455431"/>
          <a:ext cx="843190" cy="560160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125184</xdr:colOff>
      <xdr:row>14</xdr:row>
      <xdr:rowOff>123825</xdr:rowOff>
    </xdr:from>
    <xdr:to>
      <xdr:col>8</xdr:col>
      <xdr:colOff>207735</xdr:colOff>
      <xdr:row>17</xdr:row>
      <xdr:rowOff>58963</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487509" y="2266950"/>
          <a:ext cx="2540001" cy="48758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846226</xdr:colOff>
      <xdr:row>23</xdr:row>
      <xdr:rowOff>25241</xdr:rowOff>
    </xdr:from>
    <xdr:to>
      <xdr:col>7</xdr:col>
      <xdr:colOff>714375</xdr:colOff>
      <xdr:row>31</xdr:row>
      <xdr:rowOff>190500</xdr:rowOff>
    </xdr:to>
    <xdr:cxnSp macro="">
      <xdr:nvCxnSpPr>
        <xdr:cNvPr id="5" name="直線矢印コネクタ 4">
          <a:extLst>
            <a:ext uri="{FF2B5EF4-FFF2-40B4-BE49-F238E27FC236}">
              <a16:creationId xmlns:a16="http://schemas.microsoft.com/office/drawing/2014/main" id="{00000000-0008-0000-0500-000005000000}"/>
            </a:ext>
          </a:extLst>
        </xdr:cNvPr>
        <xdr:cNvCxnSpPr>
          <a:stCxn id="2" idx="3"/>
        </xdr:cNvCxnSpPr>
      </xdr:nvCxnSpPr>
      <xdr:spPr>
        <a:xfrm>
          <a:off x="4208551" y="4349591"/>
          <a:ext cx="1535024" cy="2651284"/>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846226</xdr:colOff>
      <xdr:row>17</xdr:row>
      <xdr:rowOff>58963</xdr:rowOff>
    </xdr:from>
    <xdr:to>
      <xdr:col>6</xdr:col>
      <xdr:colOff>1395185</xdr:colOff>
      <xdr:row>23</xdr:row>
      <xdr:rowOff>25241</xdr:rowOff>
    </xdr:to>
    <xdr:cxnSp macro="">
      <xdr:nvCxnSpPr>
        <xdr:cNvPr id="6" name="直線矢印コネクタ 5">
          <a:extLst>
            <a:ext uri="{FF2B5EF4-FFF2-40B4-BE49-F238E27FC236}">
              <a16:creationId xmlns:a16="http://schemas.microsoft.com/office/drawing/2014/main" id="{00000000-0008-0000-0500-000006000000}"/>
            </a:ext>
          </a:extLst>
        </xdr:cNvPr>
        <xdr:cNvCxnSpPr>
          <a:stCxn id="2" idx="3"/>
          <a:endCxn id="4" idx="2"/>
        </xdr:cNvCxnSpPr>
      </xdr:nvCxnSpPr>
      <xdr:spPr>
        <a:xfrm flipV="1">
          <a:off x="4208551" y="2754538"/>
          <a:ext cx="548959" cy="1595053"/>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210457</xdr:colOff>
      <xdr:row>37</xdr:row>
      <xdr:rowOff>202292</xdr:rowOff>
    </xdr:from>
    <xdr:ext cx="5447645" cy="742511"/>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58082" y="8784317"/>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1"/>
  <sheetViews>
    <sheetView tabSelected="1" topLeftCell="B2" zoomScale="115" zoomScaleNormal="115" workbookViewId="0">
      <selection activeCell="G16" sqref="G16:H16"/>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75</v>
      </c>
    </row>
    <row r="2" spans="2:9" x14ac:dyDescent="0.15">
      <c r="I2" s="1" t="s">
        <v>0</v>
      </c>
    </row>
    <row r="3" spans="2:9" ht="20.25" customHeight="1" x14ac:dyDescent="0.15">
      <c r="B3" s="72" t="s">
        <v>41</v>
      </c>
      <c r="C3" s="72"/>
      <c r="D3" s="72"/>
      <c r="E3" s="72"/>
      <c r="F3" s="72"/>
      <c r="G3" s="72"/>
      <c r="H3" s="72"/>
      <c r="I3" s="72"/>
    </row>
    <row r="4" spans="2:9" hidden="1" x14ac:dyDescent="0.15">
      <c r="B4" s="66" t="s">
        <v>1</v>
      </c>
      <c r="C4" s="67"/>
      <c r="D4" s="67"/>
      <c r="E4" s="68"/>
      <c r="F4" s="73"/>
      <c r="G4" s="74"/>
      <c r="H4" s="74"/>
      <c r="I4" s="75"/>
    </row>
    <row r="5" spans="2:9" x14ac:dyDescent="0.15">
      <c r="B5" s="66" t="s">
        <v>2</v>
      </c>
      <c r="C5" s="67"/>
      <c r="D5" s="67"/>
      <c r="E5" s="68"/>
      <c r="F5" s="69" t="s">
        <v>85</v>
      </c>
      <c r="G5" s="70"/>
      <c r="H5" s="70"/>
      <c r="I5" s="71"/>
    </row>
    <row r="6" spans="2:9" x14ac:dyDescent="0.15">
      <c r="B6" s="66" t="s">
        <v>3</v>
      </c>
      <c r="C6" s="67"/>
      <c r="D6" s="67"/>
      <c r="E6" s="68"/>
      <c r="F6" s="69" t="s">
        <v>86</v>
      </c>
      <c r="G6" s="70"/>
      <c r="H6" s="70"/>
      <c r="I6" s="71"/>
    </row>
    <row r="7" spans="2:9" x14ac:dyDescent="0.15">
      <c r="B7" s="76" t="s">
        <v>4</v>
      </c>
      <c r="C7" s="77"/>
      <c r="D7" s="77"/>
      <c r="E7" s="78"/>
      <c r="F7" s="6" t="s">
        <v>5</v>
      </c>
      <c r="G7" s="82">
        <v>46143</v>
      </c>
      <c r="H7" s="83"/>
      <c r="I7" s="83"/>
    </row>
    <row r="8" spans="2:9" x14ac:dyDescent="0.15">
      <c r="B8" s="79"/>
      <c r="C8" s="80"/>
      <c r="D8" s="80"/>
      <c r="E8" s="81"/>
      <c r="F8" s="6" t="s">
        <v>6</v>
      </c>
      <c r="G8" s="82">
        <v>46366</v>
      </c>
      <c r="H8" s="83"/>
      <c r="I8" s="83"/>
    </row>
    <row r="9" spans="2:9" x14ac:dyDescent="0.15">
      <c r="B9" s="84" t="s">
        <v>7</v>
      </c>
      <c r="C9" s="85"/>
      <c r="D9" s="85"/>
      <c r="E9" s="86"/>
      <c r="F9" s="6" t="s">
        <v>5</v>
      </c>
      <c r="G9" s="82">
        <v>46157</v>
      </c>
      <c r="H9" s="83"/>
      <c r="I9" s="83"/>
    </row>
    <row r="10" spans="2:9" x14ac:dyDescent="0.15">
      <c r="B10" s="87"/>
      <c r="C10" s="88"/>
      <c r="D10" s="88"/>
      <c r="E10" s="89"/>
      <c r="F10" s="6" t="s">
        <v>6</v>
      </c>
      <c r="G10" s="82">
        <v>46346</v>
      </c>
      <c r="H10" s="83"/>
      <c r="I10" s="83"/>
    </row>
    <row r="11" spans="2:9" x14ac:dyDescent="0.15">
      <c r="B11" s="90"/>
      <c r="C11" s="91"/>
      <c r="D11" s="91"/>
      <c r="E11" s="92"/>
      <c r="F11" s="6" t="s">
        <v>8</v>
      </c>
      <c r="G11" s="93">
        <f>IF(G10&gt;0,ROUND(((G10-G9+1)/30),1),"")</f>
        <v>6.3</v>
      </c>
      <c r="H11" s="94"/>
      <c r="I11" s="7" t="s">
        <v>9</v>
      </c>
    </row>
    <row r="12" spans="2:9" x14ac:dyDescent="0.15">
      <c r="B12" s="95" t="s">
        <v>10</v>
      </c>
      <c r="C12" s="96"/>
      <c r="D12" s="96"/>
      <c r="E12" s="97"/>
      <c r="F12" s="69" t="s">
        <v>80</v>
      </c>
      <c r="G12" s="70"/>
      <c r="H12" s="70"/>
      <c r="I12" s="71"/>
    </row>
    <row r="13" spans="2:9" x14ac:dyDescent="0.15">
      <c r="B13" s="95" t="s">
        <v>11</v>
      </c>
      <c r="C13" s="96"/>
      <c r="D13" s="96"/>
      <c r="E13" s="97"/>
      <c r="F13" s="69" t="s">
        <v>87</v>
      </c>
      <c r="G13" s="70"/>
      <c r="H13" s="70"/>
      <c r="I13" s="71"/>
    </row>
    <row r="14" spans="2:9" x14ac:dyDescent="0.15">
      <c r="B14" s="95" t="s">
        <v>12</v>
      </c>
      <c r="C14" s="96"/>
      <c r="D14" s="96"/>
      <c r="E14" s="97"/>
      <c r="F14" s="69" t="s">
        <v>88</v>
      </c>
      <c r="G14" s="70"/>
      <c r="H14" s="70"/>
      <c r="I14" s="71"/>
    </row>
    <row r="15" spans="2:9" x14ac:dyDescent="0.15">
      <c r="B15" s="100" t="s">
        <v>70</v>
      </c>
      <c r="C15" s="101"/>
      <c r="D15" s="101"/>
      <c r="E15" s="102"/>
      <c r="F15" s="8" t="s">
        <v>13</v>
      </c>
      <c r="G15" s="109">
        <v>2</v>
      </c>
      <c r="H15" s="110"/>
      <c r="I15" s="9" t="s">
        <v>14</v>
      </c>
    </row>
    <row r="16" spans="2:9" x14ac:dyDescent="0.15">
      <c r="B16" s="103"/>
      <c r="C16" s="104"/>
      <c r="D16" s="104"/>
      <c r="E16" s="105"/>
      <c r="F16" s="8" t="s">
        <v>15</v>
      </c>
      <c r="G16" s="111">
        <v>745200</v>
      </c>
      <c r="H16" s="112"/>
      <c r="I16" s="9" t="s">
        <v>16</v>
      </c>
    </row>
    <row r="17" spans="2:9" ht="31.5" x14ac:dyDescent="0.15">
      <c r="B17" s="106"/>
      <c r="C17" s="107"/>
      <c r="D17" s="107"/>
      <c r="E17" s="108"/>
      <c r="F17" s="10" t="s">
        <v>32</v>
      </c>
      <c r="G17" s="113">
        <f>IF(AND(G15&gt;0,G16&gt;0,G10&gt;0),ROUNDDOWN(+G16/(G11*G15),0),"")</f>
        <v>59142</v>
      </c>
      <c r="H17" s="114"/>
      <c r="I17" s="9" t="s">
        <v>17</v>
      </c>
    </row>
    <row r="18" spans="2:9" x14ac:dyDescent="0.15">
      <c r="B18" s="2"/>
      <c r="C18" s="2"/>
      <c r="D18" s="2"/>
      <c r="E18" s="2"/>
      <c r="F18" s="2"/>
      <c r="G18" s="3"/>
      <c r="H18" s="4"/>
      <c r="I18" s="5"/>
    </row>
    <row r="19" spans="2:9" ht="26.25" customHeight="1" x14ac:dyDescent="0.15">
      <c r="B19" s="66" t="s">
        <v>37</v>
      </c>
      <c r="C19" s="67"/>
      <c r="D19" s="67"/>
      <c r="E19" s="67"/>
      <c r="F19" s="67"/>
      <c r="G19" s="68"/>
      <c r="H19" s="11" t="s">
        <v>18</v>
      </c>
      <c r="I19" s="11" t="s">
        <v>19</v>
      </c>
    </row>
    <row r="20" spans="2:9" ht="22.5" customHeight="1" x14ac:dyDescent="0.15">
      <c r="B20" s="121" t="s">
        <v>30</v>
      </c>
      <c r="C20" s="12" t="s">
        <v>38</v>
      </c>
      <c r="D20" s="13"/>
      <c r="E20" s="13"/>
      <c r="F20" s="13"/>
      <c r="G20" s="13"/>
      <c r="H20" s="13"/>
      <c r="I20" s="14"/>
    </row>
    <row r="21" spans="2:9" ht="22.5" customHeight="1" x14ac:dyDescent="0.15">
      <c r="B21" s="122"/>
      <c r="C21" s="15" t="s">
        <v>48</v>
      </c>
      <c r="D21" s="115" t="s">
        <v>20</v>
      </c>
      <c r="E21" s="115"/>
      <c r="F21" s="115"/>
      <c r="G21" s="116"/>
      <c r="H21" s="56"/>
      <c r="I21" s="127"/>
    </row>
    <row r="22" spans="2:9" ht="22.5" customHeight="1" x14ac:dyDescent="0.15">
      <c r="B22" s="122"/>
      <c r="C22" s="16" t="s">
        <v>49</v>
      </c>
      <c r="D22" s="117" t="s">
        <v>21</v>
      </c>
      <c r="E22" s="117"/>
      <c r="F22" s="117"/>
      <c r="G22" s="118"/>
      <c r="H22" s="57"/>
      <c r="I22" s="128"/>
    </row>
    <row r="23" spans="2:9" ht="26.25" customHeight="1" x14ac:dyDescent="0.15">
      <c r="B23" s="122"/>
      <c r="C23" s="16" t="s">
        <v>50</v>
      </c>
      <c r="D23" s="117" t="s">
        <v>33</v>
      </c>
      <c r="E23" s="117"/>
      <c r="F23" s="117"/>
      <c r="G23" s="118"/>
      <c r="H23" s="57"/>
      <c r="I23" s="128"/>
    </row>
    <row r="24" spans="2:9" ht="27" customHeight="1" x14ac:dyDescent="0.15">
      <c r="B24" s="122"/>
      <c r="C24" s="16" t="s">
        <v>51</v>
      </c>
      <c r="D24" s="117" t="s">
        <v>34</v>
      </c>
      <c r="E24" s="117"/>
      <c r="F24" s="117"/>
      <c r="G24" s="118"/>
      <c r="H24" s="57"/>
      <c r="I24" s="128"/>
    </row>
    <row r="25" spans="2:9" ht="22.5" customHeight="1" x14ac:dyDescent="0.15">
      <c r="B25" s="122"/>
      <c r="C25" s="16" t="s">
        <v>52</v>
      </c>
      <c r="D25" s="117" t="s">
        <v>22</v>
      </c>
      <c r="E25" s="117"/>
      <c r="F25" s="117"/>
      <c r="G25" s="118"/>
      <c r="H25" s="57"/>
      <c r="I25" s="128"/>
    </row>
    <row r="26" spans="2:9" ht="26.25" customHeight="1" x14ac:dyDescent="0.15">
      <c r="B26" s="122"/>
      <c r="C26" s="17" t="s">
        <v>53</v>
      </c>
      <c r="D26" s="98" t="s">
        <v>96</v>
      </c>
      <c r="E26" s="98"/>
      <c r="F26" s="98"/>
      <c r="G26" s="99"/>
      <c r="H26" s="58"/>
      <c r="I26" s="129"/>
    </row>
    <row r="27" spans="2:9" ht="22.5" customHeight="1" x14ac:dyDescent="0.15">
      <c r="B27" s="122"/>
      <c r="C27" s="12" t="s">
        <v>39</v>
      </c>
      <c r="D27" s="13"/>
      <c r="E27" s="13"/>
      <c r="F27" s="13"/>
      <c r="G27" s="13"/>
      <c r="H27" s="13"/>
      <c r="I27" s="14"/>
    </row>
    <row r="28" spans="2:9" ht="26.25" customHeight="1" x14ac:dyDescent="0.15">
      <c r="B28" s="122"/>
      <c r="C28" s="15" t="s">
        <v>54</v>
      </c>
      <c r="D28" s="130" t="s">
        <v>35</v>
      </c>
      <c r="E28" s="130"/>
      <c r="F28" s="130"/>
      <c r="G28" s="131"/>
      <c r="H28" s="56"/>
      <c r="I28" s="127"/>
    </row>
    <row r="29" spans="2:9" ht="26.25" customHeight="1" x14ac:dyDescent="0.15">
      <c r="B29" s="122"/>
      <c r="C29" s="16" t="s">
        <v>55</v>
      </c>
      <c r="D29" s="117" t="s">
        <v>23</v>
      </c>
      <c r="E29" s="117"/>
      <c r="F29" s="117"/>
      <c r="G29" s="118"/>
      <c r="H29" s="57"/>
      <c r="I29" s="128"/>
    </row>
    <row r="30" spans="2:9" ht="26.25" customHeight="1" x14ac:dyDescent="0.15">
      <c r="B30" s="122"/>
      <c r="C30" s="16" t="s">
        <v>56</v>
      </c>
      <c r="D30" s="117" t="s">
        <v>36</v>
      </c>
      <c r="E30" s="117"/>
      <c r="F30" s="117"/>
      <c r="G30" s="118"/>
      <c r="H30" s="57"/>
      <c r="I30" s="128"/>
    </row>
    <row r="31" spans="2:9" ht="22.5" customHeight="1" x14ac:dyDescent="0.15">
      <c r="B31" s="122"/>
      <c r="C31" s="16" t="s">
        <v>57</v>
      </c>
      <c r="D31" s="117" t="s">
        <v>24</v>
      </c>
      <c r="E31" s="117"/>
      <c r="F31" s="117"/>
      <c r="G31" s="118"/>
      <c r="H31" s="57"/>
      <c r="I31" s="128"/>
    </row>
    <row r="32" spans="2:9" ht="22.5" customHeight="1" x14ac:dyDescent="0.15">
      <c r="B32" s="123"/>
      <c r="C32" s="17" t="s">
        <v>58</v>
      </c>
      <c r="D32" s="98" t="s">
        <v>25</v>
      </c>
      <c r="E32" s="98"/>
      <c r="F32" s="98"/>
      <c r="G32" s="99"/>
      <c r="H32" s="58"/>
      <c r="I32" s="129"/>
    </row>
    <row r="33" spans="2:9" ht="27.75" customHeight="1" x14ac:dyDescent="0.15">
      <c r="B33" s="124" t="s">
        <v>31</v>
      </c>
      <c r="C33" s="12" t="s">
        <v>97</v>
      </c>
      <c r="D33" s="13"/>
      <c r="E33" s="13"/>
      <c r="F33" s="13"/>
      <c r="G33" s="13"/>
      <c r="H33" s="13"/>
      <c r="I33" s="14"/>
    </row>
    <row r="34" spans="2:9" ht="22.5" customHeight="1" x14ac:dyDescent="0.15">
      <c r="B34" s="125"/>
      <c r="C34" s="15" t="s">
        <v>59</v>
      </c>
      <c r="D34" s="130" t="s">
        <v>98</v>
      </c>
      <c r="E34" s="130"/>
      <c r="F34" s="130"/>
      <c r="G34" s="131"/>
      <c r="H34" s="56"/>
      <c r="I34" s="59"/>
    </row>
    <row r="35" spans="2:9" ht="22.5" customHeight="1" x14ac:dyDescent="0.15">
      <c r="B35" s="125"/>
      <c r="C35" s="16" t="s">
        <v>60</v>
      </c>
      <c r="D35" s="117" t="s">
        <v>26</v>
      </c>
      <c r="E35" s="117"/>
      <c r="F35" s="117"/>
      <c r="G35" s="118"/>
      <c r="H35" s="57"/>
      <c r="I35" s="60"/>
    </row>
    <row r="36" spans="2:9" ht="22.5" customHeight="1" x14ac:dyDescent="0.15">
      <c r="B36" s="125"/>
      <c r="C36" s="16" t="s">
        <v>61</v>
      </c>
      <c r="D36" s="117" t="s">
        <v>99</v>
      </c>
      <c r="E36" s="117"/>
      <c r="F36" s="117"/>
      <c r="G36" s="118"/>
      <c r="H36" s="57"/>
      <c r="I36" s="60"/>
    </row>
    <row r="37" spans="2:9" ht="22.5" customHeight="1" x14ac:dyDescent="0.15">
      <c r="B37" s="125"/>
      <c r="C37" s="16" t="s">
        <v>62</v>
      </c>
      <c r="D37" s="117" t="s">
        <v>27</v>
      </c>
      <c r="E37" s="117"/>
      <c r="F37" s="117"/>
      <c r="G37" s="118"/>
      <c r="H37" s="57"/>
      <c r="I37" s="60"/>
    </row>
    <row r="38" spans="2:9" ht="22.5" customHeight="1" x14ac:dyDescent="0.15">
      <c r="B38" s="125"/>
      <c r="C38" s="16" t="s">
        <v>63</v>
      </c>
      <c r="D38" s="117" t="s">
        <v>28</v>
      </c>
      <c r="E38" s="117"/>
      <c r="F38" s="117"/>
      <c r="G38" s="118"/>
      <c r="H38" s="57"/>
      <c r="I38" s="60"/>
    </row>
    <row r="39" spans="2:9" ht="22.5" customHeight="1" x14ac:dyDescent="0.15">
      <c r="B39" s="126"/>
      <c r="C39" s="17" t="s">
        <v>64</v>
      </c>
      <c r="D39" s="98" t="s">
        <v>29</v>
      </c>
      <c r="E39" s="98"/>
      <c r="F39" s="98"/>
      <c r="G39" s="99"/>
      <c r="H39" s="58"/>
      <c r="I39" s="61"/>
    </row>
    <row r="40" spans="2:9" x14ac:dyDescent="0.15">
      <c r="B40" s="119" t="s">
        <v>100</v>
      </c>
      <c r="C40" s="119"/>
      <c r="D40" s="119"/>
      <c r="E40" s="119"/>
      <c r="F40" s="119"/>
      <c r="G40" s="119"/>
      <c r="H40" s="119"/>
      <c r="I40" s="119"/>
    </row>
    <row r="41" spans="2:9" x14ac:dyDescent="0.15">
      <c r="B41" s="120"/>
      <c r="C41" s="120"/>
      <c r="D41" s="120"/>
      <c r="E41" s="120"/>
      <c r="F41" s="120"/>
      <c r="G41" s="120"/>
      <c r="H41" s="120"/>
      <c r="I41" s="120"/>
    </row>
  </sheetData>
  <sheetProtection sheet="1" selectLockedCells="1"/>
  <protectedRanges>
    <protectedRange sqref="H21:I26 H28:I32 H34:I39" name="範囲2"/>
    <protectedRange sqref="F4:I10 F12:I16" name="範囲1"/>
  </protectedRanges>
  <mergeCells count="47">
    <mergeCell ref="D39:G39"/>
    <mergeCell ref="B40:I41"/>
    <mergeCell ref="B20:B32"/>
    <mergeCell ref="B33:B39"/>
    <mergeCell ref="I21:I26"/>
    <mergeCell ref="I28:I32"/>
    <mergeCell ref="D34:G34"/>
    <mergeCell ref="D35:G35"/>
    <mergeCell ref="D36:G36"/>
    <mergeCell ref="D37:G37"/>
    <mergeCell ref="D38:G38"/>
    <mergeCell ref="D28:G28"/>
    <mergeCell ref="D29:G29"/>
    <mergeCell ref="D30:G30"/>
    <mergeCell ref="D31:G31"/>
    <mergeCell ref="D32:G32"/>
    <mergeCell ref="D26:G26"/>
    <mergeCell ref="B15:E17"/>
    <mergeCell ref="G15:H15"/>
    <mergeCell ref="G16:H16"/>
    <mergeCell ref="G17:H17"/>
    <mergeCell ref="B19:G19"/>
    <mergeCell ref="D21:G21"/>
    <mergeCell ref="D22:G22"/>
    <mergeCell ref="D23:G23"/>
    <mergeCell ref="D24:G24"/>
    <mergeCell ref="D25:G25"/>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xr:uid="{00000000-0002-0000-00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3"/>
  <sheetViews>
    <sheetView topLeftCell="A7" zoomScaleNormal="100" workbookViewId="0">
      <selection activeCell="G16" sqref="G16:H16"/>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75</v>
      </c>
    </row>
    <row r="2" spans="1:13" x14ac:dyDescent="0.15">
      <c r="I2" s="21" t="s">
        <v>65</v>
      </c>
    </row>
    <row r="3" spans="1:13" s="24" customFormat="1" ht="24" x14ac:dyDescent="0.15">
      <c r="A3" s="22"/>
      <c r="B3" s="132" t="s">
        <v>46</v>
      </c>
      <c r="C3" s="132"/>
      <c r="D3" s="132"/>
      <c r="E3" s="132"/>
      <c r="F3" s="132"/>
      <c r="G3" s="132"/>
      <c r="H3" s="132"/>
      <c r="I3" s="132"/>
      <c r="J3" s="23"/>
      <c r="K3" s="23"/>
      <c r="L3" s="23"/>
      <c r="M3" s="23"/>
    </row>
    <row r="4" spans="1:13" s="24" customFormat="1" ht="4.5" customHeight="1" x14ac:dyDescent="0.15">
      <c r="A4" s="22"/>
      <c r="B4" s="133"/>
      <c r="C4" s="133"/>
      <c r="D4" s="133"/>
      <c r="E4" s="133"/>
      <c r="F4" s="133"/>
      <c r="G4" s="133"/>
      <c r="H4" s="133"/>
      <c r="I4" s="133"/>
      <c r="J4" s="23"/>
      <c r="K4" s="23"/>
      <c r="L4" s="23"/>
      <c r="M4" s="23"/>
    </row>
    <row r="5" spans="1:13" ht="20.25" customHeight="1" x14ac:dyDescent="0.15">
      <c r="A5" s="25"/>
      <c r="B5" s="66" t="s">
        <v>2</v>
      </c>
      <c r="C5" s="67"/>
      <c r="D5" s="67"/>
      <c r="E5" s="67"/>
      <c r="F5" s="134" t="str">
        <f>IF('様式１　設置協議'!F5="","",'様式１　設置協議'!F5)</f>
        <v>○○整備交付金工事（△△２工区）</v>
      </c>
      <c r="G5" s="135"/>
      <c r="H5" s="135"/>
      <c r="I5" s="136"/>
      <c r="L5" s="26"/>
      <c r="M5" s="27"/>
    </row>
    <row r="6" spans="1:13" ht="20.25" customHeight="1" x14ac:dyDescent="0.15">
      <c r="A6" s="25"/>
      <c r="B6" s="66" t="s">
        <v>3</v>
      </c>
      <c r="C6" s="67"/>
      <c r="D6" s="67"/>
      <c r="E6" s="67"/>
      <c r="F6" s="134" t="str">
        <f>IF('様式１　設置協議'!F6="","",'様式１　設置協議'!F6)</f>
        <v>□□建設(株)</v>
      </c>
      <c r="G6" s="135"/>
      <c r="H6" s="135"/>
      <c r="I6" s="136"/>
      <c r="L6" s="26"/>
      <c r="M6" s="27"/>
    </row>
    <row r="7" spans="1:13" ht="20.25" customHeight="1" x14ac:dyDescent="0.15">
      <c r="A7" s="25"/>
      <c r="B7" s="76" t="s">
        <v>4</v>
      </c>
      <c r="C7" s="77"/>
      <c r="D7" s="77"/>
      <c r="E7" s="77"/>
      <c r="F7" s="6" t="s">
        <v>5</v>
      </c>
      <c r="G7" s="137">
        <f>IF('様式１　設置協議'!G7="","",'様式１　設置協議'!G7)</f>
        <v>46143</v>
      </c>
      <c r="H7" s="138"/>
      <c r="I7" s="138"/>
      <c r="L7" s="28"/>
      <c r="M7" s="28"/>
    </row>
    <row r="8" spans="1:13" ht="20.25" customHeight="1" x14ac:dyDescent="0.15">
      <c r="A8" s="25"/>
      <c r="B8" s="79"/>
      <c r="C8" s="80"/>
      <c r="D8" s="80"/>
      <c r="E8" s="80"/>
      <c r="F8" s="6" t="s">
        <v>6</v>
      </c>
      <c r="G8" s="137">
        <f>IF('様式１　設置協議'!G8="","",'様式１　設置協議'!G8)</f>
        <v>46366</v>
      </c>
      <c r="H8" s="138"/>
      <c r="I8" s="138"/>
      <c r="L8" s="29"/>
      <c r="M8" s="30"/>
    </row>
    <row r="9" spans="1:13" ht="20.25" customHeight="1" x14ac:dyDescent="0.15">
      <c r="A9" s="25"/>
      <c r="B9" s="139" t="s">
        <v>42</v>
      </c>
      <c r="C9" s="140"/>
      <c r="D9" s="67"/>
      <c r="E9" s="67"/>
      <c r="F9" s="6" t="s">
        <v>5</v>
      </c>
      <c r="G9" s="82">
        <v>46157</v>
      </c>
      <c r="H9" s="83"/>
      <c r="I9" s="83"/>
      <c r="L9" s="28"/>
      <c r="M9" s="28"/>
    </row>
    <row r="10" spans="1:13" ht="20.25" customHeight="1" x14ac:dyDescent="0.15">
      <c r="A10" s="25"/>
      <c r="B10" s="66"/>
      <c r="C10" s="67"/>
      <c r="D10" s="67"/>
      <c r="E10" s="67"/>
      <c r="F10" s="6" t="s">
        <v>6</v>
      </c>
      <c r="G10" s="82">
        <v>46346</v>
      </c>
      <c r="H10" s="83"/>
      <c r="I10" s="83"/>
      <c r="L10" s="29"/>
      <c r="M10" s="30"/>
    </row>
    <row r="11" spans="1:13" ht="20.25" customHeight="1" x14ac:dyDescent="0.15">
      <c r="A11" s="25"/>
      <c r="B11" s="66"/>
      <c r="C11" s="67"/>
      <c r="D11" s="67"/>
      <c r="E11" s="67"/>
      <c r="F11" s="6" t="s">
        <v>8</v>
      </c>
      <c r="G11" s="141">
        <f>IF(G10&gt;0,ROUND(((G10-G9+1)/30),1),"")</f>
        <v>6.3</v>
      </c>
      <c r="H11" s="142"/>
      <c r="I11" s="33" t="s">
        <v>9</v>
      </c>
      <c r="L11" s="29"/>
      <c r="M11" s="30"/>
    </row>
    <row r="12" spans="1:13" ht="20.25" customHeight="1" x14ac:dyDescent="0.15">
      <c r="A12" s="25"/>
      <c r="B12" s="95" t="s">
        <v>10</v>
      </c>
      <c r="C12" s="96"/>
      <c r="D12" s="96"/>
      <c r="E12" s="96"/>
      <c r="F12" s="69" t="s">
        <v>89</v>
      </c>
      <c r="G12" s="70"/>
      <c r="H12" s="70"/>
      <c r="I12" s="71"/>
      <c r="L12" s="29"/>
      <c r="M12" s="30"/>
    </row>
    <row r="13" spans="1:13" ht="20.25" customHeight="1" x14ac:dyDescent="0.15">
      <c r="A13" s="25"/>
      <c r="B13" s="95" t="s">
        <v>11</v>
      </c>
      <c r="C13" s="96"/>
      <c r="D13" s="96"/>
      <c r="E13" s="96"/>
      <c r="F13" s="69" t="s">
        <v>90</v>
      </c>
      <c r="G13" s="70"/>
      <c r="H13" s="70"/>
      <c r="I13" s="71"/>
      <c r="L13" s="29"/>
      <c r="M13" s="30"/>
    </row>
    <row r="14" spans="1:13" ht="20.25" customHeight="1" x14ac:dyDescent="0.15">
      <c r="A14" s="31"/>
      <c r="B14" s="95" t="s">
        <v>45</v>
      </c>
      <c r="C14" s="96"/>
      <c r="D14" s="96"/>
      <c r="E14" s="97"/>
      <c r="F14" s="69" t="s">
        <v>91</v>
      </c>
      <c r="G14" s="70"/>
      <c r="H14" s="70"/>
      <c r="I14" s="71"/>
      <c r="L14" s="29"/>
      <c r="M14" s="30"/>
    </row>
    <row r="15" spans="1:13" ht="20.25" customHeight="1" x14ac:dyDescent="0.15">
      <c r="A15" s="31"/>
      <c r="B15" s="100" t="s">
        <v>67</v>
      </c>
      <c r="C15" s="143"/>
      <c r="D15" s="101"/>
      <c r="E15" s="102"/>
      <c r="F15" s="8" t="s">
        <v>13</v>
      </c>
      <c r="G15" s="144">
        <v>2</v>
      </c>
      <c r="H15" s="145"/>
      <c r="I15" s="9" t="s">
        <v>14</v>
      </c>
      <c r="L15" s="29"/>
      <c r="M15" s="30"/>
    </row>
    <row r="16" spans="1:13" ht="20.25" customHeight="1" x14ac:dyDescent="0.15">
      <c r="A16" s="31"/>
      <c r="B16" s="103"/>
      <c r="C16" s="104"/>
      <c r="D16" s="104"/>
      <c r="E16" s="105"/>
      <c r="F16" s="8" t="s">
        <v>66</v>
      </c>
      <c r="G16" s="146">
        <v>745200</v>
      </c>
      <c r="H16" s="147"/>
      <c r="I16" s="9" t="s">
        <v>16</v>
      </c>
      <c r="L16" s="29"/>
      <c r="M16" s="32"/>
    </row>
    <row r="17" spans="1:13" ht="20.25" customHeight="1" x14ac:dyDescent="0.15">
      <c r="A17" s="31"/>
      <c r="B17" s="103"/>
      <c r="C17" s="104"/>
      <c r="D17" s="104"/>
      <c r="E17" s="105"/>
      <c r="F17" s="10" t="s">
        <v>43</v>
      </c>
      <c r="G17" s="148">
        <f>IF(AND(G15&gt;0,G16&gt;0,G10&gt;0),ROUNDDOWN(+G16/(G11*G15),0),"")</f>
        <v>59142</v>
      </c>
      <c r="H17" s="149"/>
      <c r="I17" s="9" t="s">
        <v>17</v>
      </c>
      <c r="L17" s="29"/>
      <c r="M17" s="32"/>
    </row>
    <row r="18" spans="1:13" ht="20.25" customHeight="1" x14ac:dyDescent="0.15">
      <c r="A18" s="31"/>
      <c r="B18" s="103"/>
      <c r="C18" s="104"/>
      <c r="D18" s="104"/>
      <c r="E18" s="105"/>
      <c r="F18" s="10" t="s">
        <v>69</v>
      </c>
      <c r="G18" s="148">
        <f>IF(G17="",0,+G17-10000)</f>
        <v>49142</v>
      </c>
      <c r="H18" s="149"/>
      <c r="I18" s="9" t="s">
        <v>17</v>
      </c>
      <c r="L18" s="29"/>
      <c r="M18" s="32"/>
    </row>
    <row r="19" spans="1:13" ht="20.25" customHeight="1" x14ac:dyDescent="0.15">
      <c r="A19" s="31"/>
      <c r="B19" s="103"/>
      <c r="C19" s="104"/>
      <c r="D19" s="104"/>
      <c r="E19" s="105"/>
      <c r="F19" s="10" t="s">
        <v>84</v>
      </c>
      <c r="G19" s="148">
        <f>IF(G18&lt;51000,G18,51000)</f>
        <v>49142</v>
      </c>
      <c r="H19" s="149"/>
      <c r="I19" s="9" t="s">
        <v>17</v>
      </c>
      <c r="L19" s="29"/>
      <c r="M19" s="32"/>
    </row>
    <row r="20" spans="1:13" ht="20.25" customHeight="1" x14ac:dyDescent="0.15">
      <c r="A20" s="31"/>
      <c r="B20" s="106"/>
      <c r="C20" s="107"/>
      <c r="D20" s="107"/>
      <c r="E20" s="108"/>
      <c r="F20" s="8" t="s">
        <v>44</v>
      </c>
      <c r="G20" s="148">
        <f>+G15*G19</f>
        <v>98284</v>
      </c>
      <c r="H20" s="149"/>
      <c r="I20" s="9" t="s">
        <v>16</v>
      </c>
      <c r="L20" s="29"/>
      <c r="M20" s="30"/>
    </row>
    <row r="21" spans="1:13" ht="19.5" customHeight="1" x14ac:dyDescent="0.15">
      <c r="B21" s="76" t="s">
        <v>47</v>
      </c>
      <c r="C21" s="77"/>
      <c r="D21" s="77"/>
      <c r="E21" s="77"/>
      <c r="F21" s="77"/>
      <c r="G21" s="78"/>
      <c r="H21" s="150" t="s">
        <v>18</v>
      </c>
      <c r="I21" s="151"/>
    </row>
    <row r="22" spans="1:13" ht="26.25" customHeight="1" x14ac:dyDescent="0.15">
      <c r="B22" s="121" t="s">
        <v>30</v>
      </c>
      <c r="C22" s="12" t="s">
        <v>38</v>
      </c>
      <c r="D22" s="13"/>
      <c r="E22" s="13"/>
      <c r="F22" s="13"/>
      <c r="G22" s="13"/>
      <c r="H22" s="18"/>
      <c r="I22" s="19"/>
    </row>
    <row r="23" spans="1:13" ht="22.5" customHeight="1" x14ac:dyDescent="0.15">
      <c r="B23" s="122"/>
      <c r="C23" s="15" t="s">
        <v>48</v>
      </c>
      <c r="D23" s="115" t="s">
        <v>20</v>
      </c>
      <c r="E23" s="115"/>
      <c r="F23" s="115"/>
      <c r="G23" s="116"/>
      <c r="H23" s="152"/>
      <c r="I23" s="153"/>
    </row>
    <row r="24" spans="1:13" ht="22.5" customHeight="1" x14ac:dyDescent="0.15">
      <c r="B24" s="122"/>
      <c r="C24" s="16" t="s">
        <v>49</v>
      </c>
      <c r="D24" s="117" t="s">
        <v>21</v>
      </c>
      <c r="E24" s="117"/>
      <c r="F24" s="117"/>
      <c r="G24" s="118"/>
      <c r="H24" s="154"/>
      <c r="I24" s="155"/>
    </row>
    <row r="25" spans="1:13" ht="26.25" customHeight="1" x14ac:dyDescent="0.15">
      <c r="B25" s="122"/>
      <c r="C25" s="16" t="s">
        <v>50</v>
      </c>
      <c r="D25" s="117" t="s">
        <v>33</v>
      </c>
      <c r="E25" s="117"/>
      <c r="F25" s="117"/>
      <c r="G25" s="118"/>
      <c r="H25" s="154"/>
      <c r="I25" s="155"/>
    </row>
    <row r="26" spans="1:13" ht="26.25" customHeight="1" x14ac:dyDescent="0.15">
      <c r="B26" s="122"/>
      <c r="C26" s="16" t="s">
        <v>51</v>
      </c>
      <c r="D26" s="117" t="s">
        <v>34</v>
      </c>
      <c r="E26" s="117"/>
      <c r="F26" s="117"/>
      <c r="G26" s="118"/>
      <c r="H26" s="154"/>
      <c r="I26" s="155"/>
    </row>
    <row r="27" spans="1:13" ht="22.5" customHeight="1" x14ac:dyDescent="0.15">
      <c r="B27" s="122"/>
      <c r="C27" s="16" t="s">
        <v>52</v>
      </c>
      <c r="D27" s="117" t="s">
        <v>22</v>
      </c>
      <c r="E27" s="117"/>
      <c r="F27" s="117"/>
      <c r="G27" s="118"/>
      <c r="H27" s="154"/>
      <c r="I27" s="155"/>
    </row>
    <row r="28" spans="1:13" ht="26.25" customHeight="1" x14ac:dyDescent="0.15">
      <c r="B28" s="122"/>
      <c r="C28" s="17" t="s">
        <v>53</v>
      </c>
      <c r="D28" s="98" t="s">
        <v>96</v>
      </c>
      <c r="E28" s="98"/>
      <c r="F28" s="98"/>
      <c r="G28" s="99"/>
      <c r="H28" s="156"/>
      <c r="I28" s="157"/>
    </row>
    <row r="29" spans="1:13" ht="26.25" customHeight="1" x14ac:dyDescent="0.15">
      <c r="B29" s="122"/>
      <c r="C29" s="12" t="s">
        <v>39</v>
      </c>
      <c r="D29" s="13"/>
      <c r="E29" s="13"/>
      <c r="F29" s="13"/>
      <c r="G29" s="13"/>
      <c r="H29" s="18"/>
      <c r="I29" s="19"/>
    </row>
    <row r="30" spans="1:13" ht="26.25" customHeight="1" x14ac:dyDescent="0.15">
      <c r="B30" s="122"/>
      <c r="C30" s="15" t="s">
        <v>54</v>
      </c>
      <c r="D30" s="130" t="s">
        <v>35</v>
      </c>
      <c r="E30" s="130"/>
      <c r="F30" s="130"/>
      <c r="G30" s="131"/>
      <c r="H30" s="152"/>
      <c r="I30" s="153"/>
    </row>
    <row r="31" spans="1:13" ht="26.25" customHeight="1" x14ac:dyDescent="0.15">
      <c r="B31" s="122"/>
      <c r="C31" s="16" t="s">
        <v>55</v>
      </c>
      <c r="D31" s="117" t="s">
        <v>23</v>
      </c>
      <c r="E31" s="117"/>
      <c r="F31" s="117"/>
      <c r="G31" s="118"/>
      <c r="H31" s="154"/>
      <c r="I31" s="155"/>
    </row>
    <row r="32" spans="1:13" ht="26.25" customHeight="1" x14ac:dyDescent="0.15">
      <c r="B32" s="122"/>
      <c r="C32" s="16" t="s">
        <v>56</v>
      </c>
      <c r="D32" s="117" t="s">
        <v>36</v>
      </c>
      <c r="E32" s="117"/>
      <c r="F32" s="117"/>
      <c r="G32" s="118"/>
      <c r="H32" s="154"/>
      <c r="I32" s="155"/>
    </row>
    <row r="33" spans="2:9" ht="22.5" customHeight="1" x14ac:dyDescent="0.15">
      <c r="B33" s="122"/>
      <c r="C33" s="16" t="s">
        <v>57</v>
      </c>
      <c r="D33" s="117" t="s">
        <v>24</v>
      </c>
      <c r="E33" s="117"/>
      <c r="F33" s="117"/>
      <c r="G33" s="118"/>
      <c r="H33" s="154"/>
      <c r="I33" s="155"/>
    </row>
    <row r="34" spans="2:9" ht="22.5" customHeight="1" x14ac:dyDescent="0.15">
      <c r="B34" s="123"/>
      <c r="C34" s="17" t="s">
        <v>58</v>
      </c>
      <c r="D34" s="98" t="s">
        <v>25</v>
      </c>
      <c r="E34" s="98"/>
      <c r="F34" s="98"/>
      <c r="G34" s="99"/>
      <c r="H34" s="156"/>
      <c r="I34" s="157"/>
    </row>
    <row r="35" spans="2:9" ht="18" customHeight="1" x14ac:dyDescent="0.15">
      <c r="B35" s="124" t="s">
        <v>31</v>
      </c>
      <c r="C35" s="12" t="s">
        <v>97</v>
      </c>
      <c r="D35" s="13"/>
      <c r="E35" s="13"/>
      <c r="F35" s="13"/>
      <c r="G35" s="13"/>
      <c r="H35" s="18"/>
      <c r="I35" s="19"/>
    </row>
    <row r="36" spans="2:9" ht="22.5" customHeight="1" x14ac:dyDescent="0.15">
      <c r="B36" s="125"/>
      <c r="C36" s="15" t="s">
        <v>59</v>
      </c>
      <c r="D36" s="130" t="s">
        <v>98</v>
      </c>
      <c r="E36" s="130"/>
      <c r="F36" s="130"/>
      <c r="G36" s="131"/>
      <c r="H36" s="152"/>
      <c r="I36" s="153"/>
    </row>
    <row r="37" spans="2:9" ht="22.5" customHeight="1" x14ac:dyDescent="0.15">
      <c r="B37" s="125"/>
      <c r="C37" s="16" t="s">
        <v>60</v>
      </c>
      <c r="D37" s="117" t="s">
        <v>26</v>
      </c>
      <c r="E37" s="117"/>
      <c r="F37" s="117"/>
      <c r="G37" s="118"/>
      <c r="H37" s="154"/>
      <c r="I37" s="155"/>
    </row>
    <row r="38" spans="2:9" ht="22.5" customHeight="1" x14ac:dyDescent="0.15">
      <c r="B38" s="125"/>
      <c r="C38" s="16" t="s">
        <v>61</v>
      </c>
      <c r="D38" s="117" t="s">
        <v>99</v>
      </c>
      <c r="E38" s="117"/>
      <c r="F38" s="117"/>
      <c r="G38" s="118"/>
      <c r="H38" s="154"/>
      <c r="I38" s="155"/>
    </row>
    <row r="39" spans="2:9" ht="22.5" customHeight="1" x14ac:dyDescent="0.15">
      <c r="B39" s="125"/>
      <c r="C39" s="16" t="s">
        <v>62</v>
      </c>
      <c r="D39" s="117" t="s">
        <v>27</v>
      </c>
      <c r="E39" s="117"/>
      <c r="F39" s="117"/>
      <c r="G39" s="118"/>
      <c r="H39" s="154"/>
      <c r="I39" s="155"/>
    </row>
    <row r="40" spans="2:9" ht="22.5" customHeight="1" x14ac:dyDescent="0.15">
      <c r="B40" s="125"/>
      <c r="C40" s="16" t="s">
        <v>63</v>
      </c>
      <c r="D40" s="117" t="s">
        <v>28</v>
      </c>
      <c r="E40" s="117"/>
      <c r="F40" s="117"/>
      <c r="G40" s="118"/>
      <c r="H40" s="154"/>
      <c r="I40" s="155"/>
    </row>
    <row r="41" spans="2:9" ht="22.5" customHeight="1" x14ac:dyDescent="0.15">
      <c r="B41" s="126"/>
      <c r="C41" s="17" t="s">
        <v>64</v>
      </c>
      <c r="D41" s="98" t="s">
        <v>29</v>
      </c>
      <c r="E41" s="98"/>
      <c r="F41" s="98"/>
      <c r="G41" s="99"/>
      <c r="H41" s="156"/>
      <c r="I41" s="157"/>
    </row>
    <row r="42" spans="2:9" ht="18" hidden="1" customHeight="1" x14ac:dyDescent="0.15">
      <c r="B42" s="158"/>
      <c r="C42" s="158"/>
      <c r="D42" s="158"/>
      <c r="E42" s="158"/>
      <c r="F42" s="158"/>
      <c r="G42" s="158"/>
      <c r="H42" s="158"/>
      <c r="I42" s="158"/>
    </row>
    <row r="43" spans="2:9" ht="18" customHeight="1" x14ac:dyDescent="0.15">
      <c r="B43" s="159"/>
      <c r="C43" s="159"/>
      <c r="D43" s="159"/>
      <c r="E43" s="159"/>
      <c r="F43" s="159"/>
      <c r="G43" s="159"/>
      <c r="H43" s="159"/>
      <c r="I43" s="159"/>
    </row>
  </sheetData>
  <sheetProtection sheet="1" selectLockedCells="1"/>
  <protectedRanges>
    <protectedRange sqref="H23:I28 H30:I34 H36:I41" name="範囲2_3"/>
    <protectedRange sqref="F12:I14" name="範囲1_1"/>
    <protectedRange sqref="F5:I6" name="範囲1_3"/>
  </protectedRanges>
  <mergeCells count="65">
    <mergeCell ref="D41:G41"/>
    <mergeCell ref="H41:I41"/>
    <mergeCell ref="B42:I43"/>
    <mergeCell ref="B35:B41"/>
    <mergeCell ref="B22:B34"/>
    <mergeCell ref="D38:G38"/>
    <mergeCell ref="H38:I38"/>
    <mergeCell ref="D39:G39"/>
    <mergeCell ref="H39:I39"/>
    <mergeCell ref="D40:G40"/>
    <mergeCell ref="H40:I40"/>
    <mergeCell ref="D34:G34"/>
    <mergeCell ref="H34:I34"/>
    <mergeCell ref="D36:G36"/>
    <mergeCell ref="H36:I36"/>
    <mergeCell ref="D37:G37"/>
    <mergeCell ref="D28:G28"/>
    <mergeCell ref="H28:I28"/>
    <mergeCell ref="D30:G30"/>
    <mergeCell ref="H30:I30"/>
    <mergeCell ref="H37:I37"/>
    <mergeCell ref="D31:G31"/>
    <mergeCell ref="H31:I31"/>
    <mergeCell ref="D32:G32"/>
    <mergeCell ref="H32:I32"/>
    <mergeCell ref="D33:G33"/>
    <mergeCell ref="H33:I33"/>
    <mergeCell ref="D25:G25"/>
    <mergeCell ref="H25:I25"/>
    <mergeCell ref="D26:G26"/>
    <mergeCell ref="H26:I26"/>
    <mergeCell ref="D27:G27"/>
    <mergeCell ref="H27:I27"/>
    <mergeCell ref="B21:G21"/>
    <mergeCell ref="H21:I21"/>
    <mergeCell ref="D23:G23"/>
    <mergeCell ref="H23:I23"/>
    <mergeCell ref="D24:G24"/>
    <mergeCell ref="H24:I24"/>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xr:uid="{00000000-0002-0000-01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5"/>
  <sheetViews>
    <sheetView topLeftCell="A2" zoomScale="115" zoomScaleNormal="115" zoomScalePageLayoutView="84" workbookViewId="0">
      <selection activeCell="G16" sqref="G16:H16"/>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76</v>
      </c>
    </row>
    <row r="3" spans="1:13" x14ac:dyDescent="0.15">
      <c r="B3" s="35"/>
      <c r="C3" s="35"/>
      <c r="D3" s="35"/>
      <c r="E3" s="35"/>
      <c r="F3" s="35"/>
      <c r="G3" s="35"/>
      <c r="H3" s="35"/>
      <c r="I3" s="36" t="s">
        <v>77</v>
      </c>
    </row>
    <row r="4" spans="1:13" ht="20.25" customHeight="1" x14ac:dyDescent="0.15">
      <c r="B4" s="163" t="s">
        <v>73</v>
      </c>
      <c r="C4" s="163"/>
      <c r="D4" s="163"/>
      <c r="E4" s="163"/>
      <c r="F4" s="163"/>
      <c r="G4" s="163"/>
      <c r="H4" s="163"/>
      <c r="I4" s="163"/>
    </row>
    <row r="5" spans="1:13" hidden="1" x14ac:dyDescent="0.15">
      <c r="B5" s="160" t="s">
        <v>1</v>
      </c>
      <c r="C5" s="161"/>
      <c r="D5" s="161"/>
      <c r="E5" s="162"/>
      <c r="F5" s="164"/>
      <c r="G5" s="165"/>
      <c r="H5" s="165"/>
      <c r="I5" s="166"/>
    </row>
    <row r="6" spans="1:13" x14ac:dyDescent="0.15">
      <c r="B6" s="160" t="s">
        <v>2</v>
      </c>
      <c r="C6" s="161"/>
      <c r="D6" s="161"/>
      <c r="E6" s="162"/>
      <c r="F6" s="160" t="str">
        <f>IF('様式２　設置報告'!F5="","",'様式２　設置報告'!F5)</f>
        <v>○○整備交付金工事（△△２工区）</v>
      </c>
      <c r="G6" s="161"/>
      <c r="H6" s="161"/>
      <c r="I6" s="162"/>
    </row>
    <row r="7" spans="1:13" x14ac:dyDescent="0.15">
      <c r="B7" s="160" t="s">
        <v>3</v>
      </c>
      <c r="C7" s="161"/>
      <c r="D7" s="161"/>
      <c r="E7" s="162"/>
      <c r="F7" s="160" t="str">
        <f>IF('様式２　設置報告'!F6="","",'様式２　設置報告'!F6)</f>
        <v>□□建設(株)</v>
      </c>
      <c r="G7" s="161"/>
      <c r="H7" s="161"/>
      <c r="I7" s="162"/>
    </row>
    <row r="8" spans="1:13" x14ac:dyDescent="0.15">
      <c r="B8" s="167" t="s">
        <v>4</v>
      </c>
      <c r="C8" s="168"/>
      <c r="D8" s="168"/>
      <c r="E8" s="169"/>
      <c r="F8" s="37" t="s">
        <v>5</v>
      </c>
      <c r="G8" s="173">
        <f>IF('様式２　設置報告'!G7="","",'様式２　設置報告'!G7)</f>
        <v>46143</v>
      </c>
      <c r="H8" s="174"/>
      <c r="I8" s="174"/>
    </row>
    <row r="9" spans="1:13" x14ac:dyDescent="0.15">
      <c r="B9" s="170"/>
      <c r="C9" s="171"/>
      <c r="D9" s="171"/>
      <c r="E9" s="172"/>
      <c r="F9" s="37" t="s">
        <v>6</v>
      </c>
      <c r="G9" s="173">
        <f>IF('様式２　設置報告'!G8="","",'様式２　設置報告'!G8)</f>
        <v>46366</v>
      </c>
      <c r="H9" s="174"/>
      <c r="I9" s="174"/>
    </row>
    <row r="10" spans="1:13" x14ac:dyDescent="0.15">
      <c r="B10" s="175" t="s">
        <v>7</v>
      </c>
      <c r="C10" s="176"/>
      <c r="D10" s="176"/>
      <c r="E10" s="177"/>
      <c r="F10" s="37" t="s">
        <v>5</v>
      </c>
      <c r="G10" s="173">
        <f>IF('様式２　設置報告'!G9="","",'様式２　設置報告'!G9)</f>
        <v>46157</v>
      </c>
      <c r="H10" s="174"/>
      <c r="I10" s="174"/>
    </row>
    <row r="11" spans="1:13" x14ac:dyDescent="0.15">
      <c r="B11" s="178"/>
      <c r="C11" s="179"/>
      <c r="D11" s="179"/>
      <c r="E11" s="180"/>
      <c r="F11" s="37" t="s">
        <v>6</v>
      </c>
      <c r="G11" s="173">
        <f>IF('様式２　設置報告'!G10="","",'様式２　設置報告'!G10)</f>
        <v>46346</v>
      </c>
      <c r="H11" s="174"/>
      <c r="I11" s="174"/>
    </row>
    <row r="12" spans="1:13" x14ac:dyDescent="0.15">
      <c r="B12" s="181"/>
      <c r="C12" s="182"/>
      <c r="D12" s="182"/>
      <c r="E12" s="183"/>
      <c r="F12" s="37" t="s">
        <v>8</v>
      </c>
      <c r="G12" s="184">
        <f>IF('様式２　設置報告'!G11="","",'様式２　設置報告'!G11)</f>
        <v>6.3</v>
      </c>
      <c r="H12" s="185"/>
      <c r="I12" s="38" t="s">
        <v>9</v>
      </c>
    </row>
    <row r="13" spans="1:13" x14ac:dyDescent="0.15">
      <c r="B13" s="186" t="s">
        <v>10</v>
      </c>
      <c r="C13" s="187"/>
      <c r="D13" s="187"/>
      <c r="E13" s="188"/>
      <c r="F13" s="189" t="str">
        <f>IF('様式２　設置報告'!F12="","",'様式２　設置報告'!F12)</f>
        <v>○□リース(株)</v>
      </c>
      <c r="G13" s="190"/>
      <c r="H13" s="190"/>
      <c r="I13" s="191"/>
    </row>
    <row r="14" spans="1:13" x14ac:dyDescent="0.15">
      <c r="B14" s="186" t="s">
        <v>11</v>
      </c>
      <c r="C14" s="187"/>
      <c r="D14" s="187"/>
      <c r="E14" s="188"/>
      <c r="F14" s="189" t="str">
        <f>IF('様式２　設置報告'!F13="","",'様式２　設置報告'!F13)</f>
        <v>▽▽××</v>
      </c>
      <c r="G14" s="190"/>
      <c r="H14" s="190"/>
      <c r="I14" s="191"/>
    </row>
    <row r="15" spans="1:13" x14ac:dyDescent="0.15">
      <c r="B15" s="186" t="s">
        <v>12</v>
      </c>
      <c r="C15" s="187"/>
      <c r="D15" s="187"/>
      <c r="E15" s="188"/>
      <c r="F15" s="189" t="str">
        <f>IF('様式２　設置報告'!F14="","",'様式２　設置報告'!F14)</f>
        <v>◆◆○○トイレ（AB-CDE)</v>
      </c>
      <c r="G15" s="190"/>
      <c r="H15" s="190"/>
      <c r="I15" s="191"/>
    </row>
    <row r="16" spans="1:13" s="20" customFormat="1" ht="15" customHeight="1" x14ac:dyDescent="0.15">
      <c r="A16" s="31"/>
      <c r="B16" s="208" t="s">
        <v>67</v>
      </c>
      <c r="C16" s="209"/>
      <c r="D16" s="210"/>
      <c r="E16" s="211"/>
      <c r="F16" s="39" t="s">
        <v>72</v>
      </c>
      <c r="G16" s="218">
        <v>2</v>
      </c>
      <c r="H16" s="219"/>
      <c r="I16" s="40" t="s">
        <v>14</v>
      </c>
      <c r="L16" s="29"/>
      <c r="M16" s="30"/>
    </row>
    <row r="17" spans="1:13" s="20" customFormat="1" ht="15" customHeight="1" x14ac:dyDescent="0.15">
      <c r="A17" s="31"/>
      <c r="B17" s="212"/>
      <c r="C17" s="213"/>
      <c r="D17" s="213"/>
      <c r="E17" s="214"/>
      <c r="F17" s="39" t="s">
        <v>66</v>
      </c>
      <c r="G17" s="222">
        <v>745200</v>
      </c>
      <c r="H17" s="223"/>
      <c r="I17" s="40" t="s">
        <v>16</v>
      </c>
      <c r="L17" s="29"/>
      <c r="M17" s="32"/>
    </row>
    <row r="18" spans="1:13" s="20" customFormat="1" ht="21" x14ac:dyDescent="0.15">
      <c r="A18" s="31"/>
      <c r="B18" s="212"/>
      <c r="C18" s="213"/>
      <c r="D18" s="213"/>
      <c r="E18" s="214"/>
      <c r="F18" s="41" t="s">
        <v>43</v>
      </c>
      <c r="G18" s="220">
        <f>IF(AND(G16&gt;0,G17&gt;0,G11&gt;0),ROUNDDOWN(+G17/(G12*G16),0),"")</f>
        <v>59142</v>
      </c>
      <c r="H18" s="221"/>
      <c r="I18" s="40" t="s">
        <v>17</v>
      </c>
      <c r="L18" s="29"/>
      <c r="M18" s="32"/>
    </row>
    <row r="19" spans="1:13" s="20" customFormat="1" ht="21" x14ac:dyDescent="0.15">
      <c r="A19" s="31"/>
      <c r="B19" s="212"/>
      <c r="C19" s="213"/>
      <c r="D19" s="213"/>
      <c r="E19" s="214"/>
      <c r="F19" s="41" t="s">
        <v>69</v>
      </c>
      <c r="G19" s="220">
        <f>IF(G18="",0,+G18-10000)</f>
        <v>49142</v>
      </c>
      <c r="H19" s="221"/>
      <c r="I19" s="40" t="s">
        <v>17</v>
      </c>
      <c r="L19" s="29"/>
      <c r="M19" s="32"/>
    </row>
    <row r="20" spans="1:13" s="20" customFormat="1" ht="21" x14ac:dyDescent="0.15">
      <c r="A20" s="31"/>
      <c r="B20" s="212"/>
      <c r="C20" s="213"/>
      <c r="D20" s="213"/>
      <c r="E20" s="214"/>
      <c r="F20" s="41" t="s">
        <v>84</v>
      </c>
      <c r="G20" s="220">
        <f>IF(G19&lt;51000,G19,51000)</f>
        <v>49142</v>
      </c>
      <c r="H20" s="221"/>
      <c r="I20" s="40" t="s">
        <v>17</v>
      </c>
      <c r="L20" s="29"/>
      <c r="M20" s="32"/>
    </row>
    <row r="21" spans="1:13" s="20" customFormat="1" ht="20.25" customHeight="1" x14ac:dyDescent="0.15">
      <c r="A21" s="31"/>
      <c r="B21" s="215"/>
      <c r="C21" s="216"/>
      <c r="D21" s="216"/>
      <c r="E21" s="217"/>
      <c r="F21" s="39" t="s">
        <v>44</v>
      </c>
      <c r="G21" s="220">
        <f>+G16*G20</f>
        <v>98284</v>
      </c>
      <c r="H21" s="221"/>
      <c r="I21" s="62" t="s">
        <v>83</v>
      </c>
      <c r="L21" s="29"/>
      <c r="M21" s="30"/>
    </row>
    <row r="22" spans="1:13" ht="18.75" customHeight="1" x14ac:dyDescent="0.15">
      <c r="B22" s="42"/>
      <c r="C22" s="42"/>
      <c r="D22" s="42"/>
      <c r="E22" s="42"/>
      <c r="F22" s="224" t="s">
        <v>101</v>
      </c>
      <c r="G22" s="225"/>
      <c r="H22" s="225"/>
      <c r="I22" s="225"/>
    </row>
    <row r="23" spans="1:13" ht="26.25" customHeight="1" x14ac:dyDescent="0.15">
      <c r="B23" s="160" t="s">
        <v>37</v>
      </c>
      <c r="C23" s="161"/>
      <c r="D23" s="161"/>
      <c r="E23" s="161"/>
      <c r="F23" s="161"/>
      <c r="G23" s="162"/>
      <c r="H23" s="43" t="s">
        <v>74</v>
      </c>
      <c r="I23" s="43" t="s">
        <v>68</v>
      </c>
    </row>
    <row r="24" spans="1:13" ht="22.5" customHeight="1" x14ac:dyDescent="0.15">
      <c r="B24" s="203" t="s">
        <v>30</v>
      </c>
      <c r="C24" s="44" t="s">
        <v>38</v>
      </c>
      <c r="D24" s="45"/>
      <c r="E24" s="45"/>
      <c r="F24" s="45"/>
      <c r="G24" s="45"/>
      <c r="H24" s="45"/>
      <c r="I24" s="46"/>
    </row>
    <row r="25" spans="1:13" ht="18.75" customHeight="1" x14ac:dyDescent="0.15">
      <c r="B25" s="204"/>
      <c r="C25" s="47" t="s">
        <v>48</v>
      </c>
      <c r="D25" s="206" t="s">
        <v>20</v>
      </c>
      <c r="E25" s="206"/>
      <c r="F25" s="206"/>
      <c r="G25" s="207"/>
      <c r="H25" s="48" t="str">
        <f>IF('様式２　設置報告'!H23="","",'様式２　設置報告'!H23)</f>
        <v/>
      </c>
      <c r="I25" s="53" t="s">
        <v>82</v>
      </c>
    </row>
    <row r="26" spans="1:13" ht="22.5" customHeight="1" x14ac:dyDescent="0.15">
      <c r="B26" s="204"/>
      <c r="C26" s="49" t="s">
        <v>49</v>
      </c>
      <c r="D26" s="192" t="s">
        <v>21</v>
      </c>
      <c r="E26" s="192"/>
      <c r="F26" s="192"/>
      <c r="G26" s="193"/>
      <c r="H26" s="50" t="str">
        <f>IF('様式２　設置報告'!H24="","",'様式２　設置報告'!H24)</f>
        <v/>
      </c>
      <c r="I26" s="54" t="s">
        <v>71</v>
      </c>
    </row>
    <row r="27" spans="1:13" ht="26.25" customHeight="1" x14ac:dyDescent="0.15">
      <c r="B27" s="204"/>
      <c r="C27" s="49" t="s">
        <v>50</v>
      </c>
      <c r="D27" s="192" t="s">
        <v>33</v>
      </c>
      <c r="E27" s="192"/>
      <c r="F27" s="192"/>
      <c r="G27" s="193"/>
      <c r="H27" s="50" t="str">
        <f>IF('様式２　設置報告'!H25="","",'様式２　設置報告'!H25)</f>
        <v/>
      </c>
      <c r="I27" s="54"/>
    </row>
    <row r="28" spans="1:13" ht="34.5" customHeight="1" x14ac:dyDescent="0.15">
      <c r="B28" s="204"/>
      <c r="C28" s="49" t="s">
        <v>51</v>
      </c>
      <c r="D28" s="192" t="s">
        <v>34</v>
      </c>
      <c r="E28" s="192"/>
      <c r="F28" s="192"/>
      <c r="G28" s="193"/>
      <c r="H28" s="50" t="str">
        <f>IF('様式２　設置報告'!H26="","",'様式２　設置報告'!H26)</f>
        <v/>
      </c>
      <c r="I28" s="54"/>
    </row>
    <row r="29" spans="1:13" ht="22.5" customHeight="1" x14ac:dyDescent="0.15">
      <c r="B29" s="204"/>
      <c r="C29" s="49" t="s">
        <v>52</v>
      </c>
      <c r="D29" s="192" t="s">
        <v>22</v>
      </c>
      <c r="E29" s="192"/>
      <c r="F29" s="192"/>
      <c r="G29" s="193"/>
      <c r="H29" s="50" t="str">
        <f>IF('様式２　設置報告'!H27="","",'様式２　設置報告'!H27)</f>
        <v/>
      </c>
      <c r="I29" s="54"/>
    </row>
    <row r="30" spans="1:13" ht="26.25" customHeight="1" x14ac:dyDescent="0.15">
      <c r="B30" s="204"/>
      <c r="C30" s="51" t="s">
        <v>53</v>
      </c>
      <c r="D30" s="194" t="s">
        <v>96</v>
      </c>
      <c r="E30" s="194"/>
      <c r="F30" s="194"/>
      <c r="G30" s="195"/>
      <c r="H30" s="52" t="str">
        <f>IF('様式２　設置報告'!H28="","",'様式２　設置報告'!H28)</f>
        <v/>
      </c>
      <c r="I30" s="55"/>
    </row>
    <row r="31" spans="1:13" ht="22.5" customHeight="1" x14ac:dyDescent="0.15">
      <c r="B31" s="204"/>
      <c r="C31" s="44" t="s">
        <v>39</v>
      </c>
      <c r="D31" s="45"/>
      <c r="E31" s="45"/>
      <c r="F31" s="45"/>
      <c r="G31" s="45"/>
      <c r="H31" s="45"/>
      <c r="I31" s="46"/>
    </row>
    <row r="32" spans="1:13" ht="26.25" customHeight="1" x14ac:dyDescent="0.15">
      <c r="B32" s="204"/>
      <c r="C32" s="47" t="s">
        <v>54</v>
      </c>
      <c r="D32" s="201" t="s">
        <v>35</v>
      </c>
      <c r="E32" s="201"/>
      <c r="F32" s="201"/>
      <c r="G32" s="202"/>
      <c r="H32" s="48" t="str">
        <f>IF('様式２　設置報告'!H30="","",'様式２　設置報告'!H30)</f>
        <v/>
      </c>
      <c r="I32" s="53"/>
    </row>
    <row r="33" spans="2:9" ht="26.25" customHeight="1" x14ac:dyDescent="0.15">
      <c r="B33" s="204"/>
      <c r="C33" s="49" t="s">
        <v>55</v>
      </c>
      <c r="D33" s="192" t="s">
        <v>23</v>
      </c>
      <c r="E33" s="192"/>
      <c r="F33" s="192"/>
      <c r="G33" s="193"/>
      <c r="H33" s="50" t="str">
        <f>IF('様式２　設置報告'!H31="","",'様式２　設置報告'!H31)</f>
        <v/>
      </c>
      <c r="I33" s="54"/>
    </row>
    <row r="34" spans="2:9" ht="26.25" customHeight="1" x14ac:dyDescent="0.15">
      <c r="B34" s="204"/>
      <c r="C34" s="49" t="s">
        <v>56</v>
      </c>
      <c r="D34" s="192" t="s">
        <v>36</v>
      </c>
      <c r="E34" s="192"/>
      <c r="F34" s="192"/>
      <c r="G34" s="193"/>
      <c r="H34" s="50" t="str">
        <f>IF('様式２　設置報告'!H32="","",'様式２　設置報告'!H32)</f>
        <v/>
      </c>
      <c r="I34" s="54"/>
    </row>
    <row r="35" spans="2:9" ht="22.5" customHeight="1" x14ac:dyDescent="0.15">
      <c r="B35" s="204"/>
      <c r="C35" s="49" t="s">
        <v>57</v>
      </c>
      <c r="D35" s="192" t="s">
        <v>24</v>
      </c>
      <c r="E35" s="192"/>
      <c r="F35" s="192"/>
      <c r="G35" s="193"/>
      <c r="H35" s="50" t="str">
        <f>IF('様式２　設置報告'!H33="","",'様式２　設置報告'!H33)</f>
        <v/>
      </c>
      <c r="I35" s="54"/>
    </row>
    <row r="36" spans="2:9" ht="18.75" customHeight="1" x14ac:dyDescent="0.15">
      <c r="B36" s="205"/>
      <c r="C36" s="51" t="s">
        <v>58</v>
      </c>
      <c r="D36" s="194" t="s">
        <v>25</v>
      </c>
      <c r="E36" s="194"/>
      <c r="F36" s="194"/>
      <c r="G36" s="195"/>
      <c r="H36" s="52" t="str">
        <f>IF('様式２　設置報告'!H34="","",'様式２　設置報告'!H34)</f>
        <v/>
      </c>
      <c r="I36" s="55"/>
    </row>
    <row r="37" spans="2:9" ht="19.5" customHeight="1" x14ac:dyDescent="0.15">
      <c r="B37" s="198" t="s">
        <v>31</v>
      </c>
      <c r="C37" s="44" t="s">
        <v>40</v>
      </c>
      <c r="D37" s="45"/>
      <c r="E37" s="45"/>
      <c r="F37" s="45"/>
      <c r="G37" s="45"/>
      <c r="H37" s="45"/>
      <c r="I37" s="46"/>
    </row>
    <row r="38" spans="2:9" ht="19.5" customHeight="1" x14ac:dyDescent="0.15">
      <c r="B38" s="199"/>
      <c r="C38" s="47" t="s">
        <v>59</v>
      </c>
      <c r="D38" s="201" t="s">
        <v>98</v>
      </c>
      <c r="E38" s="201"/>
      <c r="F38" s="201"/>
      <c r="G38" s="202"/>
      <c r="H38" s="48" t="str">
        <f>IF('様式２　設置報告'!H36="","",'様式２　設置報告'!H36)</f>
        <v/>
      </c>
      <c r="I38" s="53" t="s">
        <v>71</v>
      </c>
    </row>
    <row r="39" spans="2:9" ht="19.5" customHeight="1" x14ac:dyDescent="0.15">
      <c r="B39" s="199"/>
      <c r="C39" s="49" t="s">
        <v>60</v>
      </c>
      <c r="D39" s="192" t="s">
        <v>26</v>
      </c>
      <c r="E39" s="192"/>
      <c r="F39" s="192"/>
      <c r="G39" s="193"/>
      <c r="H39" s="50" t="str">
        <f>IF('様式２　設置報告'!H37="","",'様式２　設置報告'!H37)</f>
        <v/>
      </c>
      <c r="I39" s="54"/>
    </row>
    <row r="40" spans="2:9" ht="19.5" customHeight="1" x14ac:dyDescent="0.15">
      <c r="B40" s="199"/>
      <c r="C40" s="49" t="s">
        <v>61</v>
      </c>
      <c r="D40" s="192" t="s">
        <v>99</v>
      </c>
      <c r="E40" s="192"/>
      <c r="F40" s="192"/>
      <c r="G40" s="193"/>
      <c r="H40" s="50" t="str">
        <f>IF('様式２　設置報告'!H38="","",'様式２　設置報告'!H38)</f>
        <v/>
      </c>
      <c r="I40" s="54"/>
    </row>
    <row r="41" spans="2:9" ht="19.5" customHeight="1" x14ac:dyDescent="0.15">
      <c r="B41" s="199"/>
      <c r="C41" s="49" t="s">
        <v>62</v>
      </c>
      <c r="D41" s="192" t="s">
        <v>27</v>
      </c>
      <c r="E41" s="192"/>
      <c r="F41" s="192"/>
      <c r="G41" s="193"/>
      <c r="H41" s="50" t="str">
        <f>IF('様式２　設置報告'!H39="","",'様式２　設置報告'!H39)</f>
        <v/>
      </c>
      <c r="I41" s="54"/>
    </row>
    <row r="42" spans="2:9" ht="19.5" customHeight="1" x14ac:dyDescent="0.15">
      <c r="B42" s="199"/>
      <c r="C42" s="49" t="s">
        <v>63</v>
      </c>
      <c r="D42" s="192" t="s">
        <v>28</v>
      </c>
      <c r="E42" s="192"/>
      <c r="F42" s="192"/>
      <c r="G42" s="193"/>
      <c r="H42" s="50" t="str">
        <f>IF('様式２　設置報告'!H40="","",'様式２　設置報告'!H40)</f>
        <v/>
      </c>
      <c r="I42" s="54"/>
    </row>
    <row r="43" spans="2:9" ht="19.5" customHeight="1" x14ac:dyDescent="0.15">
      <c r="B43" s="200"/>
      <c r="C43" s="51" t="s">
        <v>64</v>
      </c>
      <c r="D43" s="194" t="s">
        <v>29</v>
      </c>
      <c r="E43" s="194"/>
      <c r="F43" s="194"/>
      <c r="G43" s="195"/>
      <c r="H43" s="52" t="str">
        <f>IF('様式２　設置報告'!H41="","",'様式２　設置報告'!H41)</f>
        <v/>
      </c>
      <c r="I43" s="55"/>
    </row>
    <row r="44" spans="2:9" ht="10.5" customHeight="1" x14ac:dyDescent="0.15">
      <c r="B44" s="196" t="s">
        <v>100</v>
      </c>
      <c r="C44" s="196"/>
      <c r="D44" s="196"/>
      <c r="E44" s="196"/>
      <c r="F44" s="196"/>
      <c r="G44" s="196"/>
      <c r="H44" s="196"/>
      <c r="I44" s="196"/>
    </row>
    <row r="45" spans="2:9" ht="10.5" customHeight="1" x14ac:dyDescent="0.15">
      <c r="B45" s="197"/>
      <c r="C45" s="197"/>
      <c r="D45" s="197"/>
      <c r="E45" s="197"/>
      <c r="F45" s="197"/>
      <c r="G45" s="197"/>
      <c r="H45" s="197"/>
      <c r="I45" s="197"/>
    </row>
  </sheetData>
  <sheetProtection sheet="1" selectLockedCells="1"/>
  <protectedRanges>
    <protectedRange sqref="H25:I30 H32:I36 H38:I43" name="範囲2"/>
    <protectedRange sqref="F5:I11 F13:I21" name="範囲1"/>
  </protectedRanges>
  <mergeCells count="49">
    <mergeCell ref="B16:E21"/>
    <mergeCell ref="D40:G40"/>
    <mergeCell ref="D41:G41"/>
    <mergeCell ref="D29:G29"/>
    <mergeCell ref="D30:G30"/>
    <mergeCell ref="B23:G23"/>
    <mergeCell ref="G16:H16"/>
    <mergeCell ref="G21:H21"/>
    <mergeCell ref="G20:H20"/>
    <mergeCell ref="G19:H19"/>
    <mergeCell ref="G18:H18"/>
    <mergeCell ref="G17:H17"/>
    <mergeCell ref="F22:I22"/>
    <mergeCell ref="D42:G42"/>
    <mergeCell ref="D43:G43"/>
    <mergeCell ref="B44:I45"/>
    <mergeCell ref="D33:G33"/>
    <mergeCell ref="D34:G34"/>
    <mergeCell ref="D35:G35"/>
    <mergeCell ref="D36:G36"/>
    <mergeCell ref="B37:B43"/>
    <mergeCell ref="D38:G38"/>
    <mergeCell ref="D39:G39"/>
    <mergeCell ref="B24:B36"/>
    <mergeCell ref="D25:G25"/>
    <mergeCell ref="D32:G32"/>
    <mergeCell ref="D26:G26"/>
    <mergeCell ref="D27:G27"/>
    <mergeCell ref="D28:G28"/>
    <mergeCell ref="B13:E13"/>
    <mergeCell ref="B14:E14"/>
    <mergeCell ref="F14:I14"/>
    <mergeCell ref="B15:E15"/>
    <mergeCell ref="F15:I15"/>
    <mergeCell ref="F13:I13"/>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xr:uid="{00000000-0002-0000-0200-000000000000}">
      <formula1>"　,◯,－"</formula1>
    </dataValidation>
  </dataValidations>
  <pageMargins left="0.7" right="0.7" top="0.75" bottom="0.75" header="0.3" footer="0.3"/>
  <pageSetup paperSize="9" scale="96"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41"/>
  <sheetViews>
    <sheetView topLeftCell="A35" zoomScale="115" zoomScaleNormal="115" workbookViewId="0">
      <selection activeCell="G16" sqref="G16:H16"/>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75</v>
      </c>
    </row>
    <row r="2" spans="2:9" x14ac:dyDescent="0.15">
      <c r="I2" s="1" t="s">
        <v>0</v>
      </c>
    </row>
    <row r="3" spans="2:9" ht="20.25" customHeight="1" x14ac:dyDescent="0.15">
      <c r="B3" s="72" t="s">
        <v>41</v>
      </c>
      <c r="C3" s="72"/>
      <c r="D3" s="72"/>
      <c r="E3" s="72"/>
      <c r="F3" s="72"/>
      <c r="G3" s="72"/>
      <c r="H3" s="72"/>
      <c r="I3" s="72"/>
    </row>
    <row r="4" spans="2:9" hidden="1" x14ac:dyDescent="0.15">
      <c r="B4" s="66" t="s">
        <v>1</v>
      </c>
      <c r="C4" s="67"/>
      <c r="D4" s="67"/>
      <c r="E4" s="68"/>
      <c r="F4" s="73"/>
      <c r="G4" s="74"/>
      <c r="H4" s="74"/>
      <c r="I4" s="75"/>
    </row>
    <row r="5" spans="2:9" x14ac:dyDescent="0.15">
      <c r="B5" s="66" t="s">
        <v>2</v>
      </c>
      <c r="C5" s="67"/>
      <c r="D5" s="67"/>
      <c r="E5" s="68"/>
      <c r="F5" s="69" t="s">
        <v>78</v>
      </c>
      <c r="G5" s="70"/>
      <c r="H5" s="70"/>
      <c r="I5" s="71"/>
    </row>
    <row r="6" spans="2:9" x14ac:dyDescent="0.15">
      <c r="B6" s="66" t="s">
        <v>3</v>
      </c>
      <c r="C6" s="67"/>
      <c r="D6" s="67"/>
      <c r="E6" s="68"/>
      <c r="F6" s="69" t="s">
        <v>79</v>
      </c>
      <c r="G6" s="70"/>
      <c r="H6" s="70"/>
      <c r="I6" s="71"/>
    </row>
    <row r="7" spans="2:9" x14ac:dyDescent="0.15">
      <c r="B7" s="76" t="s">
        <v>4</v>
      </c>
      <c r="C7" s="77"/>
      <c r="D7" s="77"/>
      <c r="E7" s="78"/>
      <c r="F7" s="6" t="s">
        <v>5</v>
      </c>
      <c r="G7" s="82">
        <v>46143</v>
      </c>
      <c r="H7" s="83"/>
      <c r="I7" s="83"/>
    </row>
    <row r="8" spans="2:9" x14ac:dyDescent="0.15">
      <c r="B8" s="79"/>
      <c r="C8" s="80"/>
      <c r="D8" s="80"/>
      <c r="E8" s="81"/>
      <c r="F8" s="6" t="s">
        <v>6</v>
      </c>
      <c r="G8" s="82">
        <v>46366</v>
      </c>
      <c r="H8" s="83"/>
      <c r="I8" s="83"/>
    </row>
    <row r="9" spans="2:9" x14ac:dyDescent="0.15">
      <c r="B9" s="84" t="s">
        <v>7</v>
      </c>
      <c r="C9" s="85"/>
      <c r="D9" s="85"/>
      <c r="E9" s="86"/>
      <c r="F9" s="6" t="s">
        <v>5</v>
      </c>
      <c r="G9" s="82">
        <v>46157</v>
      </c>
      <c r="H9" s="83"/>
      <c r="I9" s="83"/>
    </row>
    <row r="10" spans="2:9" x14ac:dyDescent="0.15">
      <c r="B10" s="87"/>
      <c r="C10" s="88"/>
      <c r="D10" s="88"/>
      <c r="E10" s="89"/>
      <c r="F10" s="6" t="s">
        <v>6</v>
      </c>
      <c r="G10" s="82">
        <v>46346</v>
      </c>
      <c r="H10" s="83"/>
      <c r="I10" s="83"/>
    </row>
    <row r="11" spans="2:9" x14ac:dyDescent="0.15">
      <c r="B11" s="90"/>
      <c r="C11" s="91"/>
      <c r="D11" s="91"/>
      <c r="E11" s="92"/>
      <c r="F11" s="6" t="s">
        <v>8</v>
      </c>
      <c r="G11" s="93">
        <v>6.3</v>
      </c>
      <c r="H11" s="94"/>
      <c r="I11" s="7" t="s">
        <v>9</v>
      </c>
    </row>
    <row r="12" spans="2:9" x14ac:dyDescent="0.15">
      <c r="B12" s="95" t="s">
        <v>10</v>
      </c>
      <c r="C12" s="96"/>
      <c r="D12" s="96"/>
      <c r="E12" s="97"/>
      <c r="F12" s="69" t="s">
        <v>80</v>
      </c>
      <c r="G12" s="70"/>
      <c r="H12" s="70"/>
      <c r="I12" s="71"/>
    </row>
    <row r="13" spans="2:9" x14ac:dyDescent="0.15">
      <c r="B13" s="95" t="s">
        <v>11</v>
      </c>
      <c r="C13" s="96"/>
      <c r="D13" s="96"/>
      <c r="E13" s="97"/>
      <c r="F13" s="69" t="s">
        <v>81</v>
      </c>
      <c r="G13" s="70"/>
      <c r="H13" s="70"/>
      <c r="I13" s="71"/>
    </row>
    <row r="14" spans="2:9" x14ac:dyDescent="0.15">
      <c r="B14" s="95" t="s">
        <v>12</v>
      </c>
      <c r="C14" s="96"/>
      <c r="D14" s="96"/>
      <c r="E14" s="97"/>
      <c r="F14" s="69" t="s">
        <v>88</v>
      </c>
      <c r="G14" s="70"/>
      <c r="H14" s="70"/>
      <c r="I14" s="71"/>
    </row>
    <row r="15" spans="2:9" x14ac:dyDescent="0.15">
      <c r="B15" s="100" t="s">
        <v>70</v>
      </c>
      <c r="C15" s="101"/>
      <c r="D15" s="101"/>
      <c r="E15" s="102"/>
      <c r="F15" s="8" t="s">
        <v>13</v>
      </c>
      <c r="G15" s="109">
        <v>2</v>
      </c>
      <c r="H15" s="110"/>
      <c r="I15" s="9" t="s">
        <v>14</v>
      </c>
    </row>
    <row r="16" spans="2:9" x14ac:dyDescent="0.15">
      <c r="B16" s="103"/>
      <c r="C16" s="104"/>
      <c r="D16" s="104"/>
      <c r="E16" s="105"/>
      <c r="F16" s="8" t="s">
        <v>15</v>
      </c>
      <c r="G16" s="111">
        <v>745200</v>
      </c>
      <c r="H16" s="112"/>
      <c r="I16" s="9" t="s">
        <v>16</v>
      </c>
    </row>
    <row r="17" spans="2:9" ht="31.5" x14ac:dyDescent="0.15">
      <c r="B17" s="106"/>
      <c r="C17" s="107"/>
      <c r="D17" s="107"/>
      <c r="E17" s="108"/>
      <c r="F17" s="10" t="s">
        <v>32</v>
      </c>
      <c r="G17" s="113">
        <v>59142</v>
      </c>
      <c r="H17" s="114"/>
      <c r="I17" s="9" t="s">
        <v>17</v>
      </c>
    </row>
    <row r="18" spans="2:9" x14ac:dyDescent="0.15">
      <c r="B18" s="2"/>
      <c r="C18" s="2"/>
      <c r="D18" s="2"/>
      <c r="E18" s="2"/>
      <c r="F18" s="2"/>
      <c r="G18" s="3"/>
      <c r="H18" s="4"/>
      <c r="I18" s="5"/>
    </row>
    <row r="19" spans="2:9" ht="26.25" customHeight="1" x14ac:dyDescent="0.15">
      <c r="B19" s="66" t="s">
        <v>37</v>
      </c>
      <c r="C19" s="67"/>
      <c r="D19" s="67"/>
      <c r="E19" s="67"/>
      <c r="F19" s="67"/>
      <c r="G19" s="68"/>
      <c r="H19" s="11" t="s">
        <v>18</v>
      </c>
      <c r="I19" s="11" t="s">
        <v>19</v>
      </c>
    </row>
    <row r="20" spans="2:9" ht="22.5" customHeight="1" x14ac:dyDescent="0.15">
      <c r="B20" s="121" t="s">
        <v>30</v>
      </c>
      <c r="C20" s="34" t="s">
        <v>38</v>
      </c>
      <c r="D20" s="13"/>
      <c r="E20" s="13"/>
      <c r="F20" s="13"/>
      <c r="G20" s="13"/>
      <c r="H20" s="13"/>
      <c r="I20" s="14"/>
    </row>
    <row r="21" spans="2:9" ht="22.5" customHeight="1" x14ac:dyDescent="0.15">
      <c r="B21" s="122"/>
      <c r="C21" s="15" t="s">
        <v>48</v>
      </c>
      <c r="D21" s="115" t="s">
        <v>20</v>
      </c>
      <c r="E21" s="115"/>
      <c r="F21" s="115"/>
      <c r="G21" s="116"/>
      <c r="H21" s="56"/>
      <c r="I21" s="127"/>
    </row>
    <row r="22" spans="2:9" ht="22.5" customHeight="1" x14ac:dyDescent="0.15">
      <c r="B22" s="122"/>
      <c r="C22" s="16" t="s">
        <v>49</v>
      </c>
      <c r="D22" s="117" t="s">
        <v>21</v>
      </c>
      <c r="E22" s="117"/>
      <c r="F22" s="117"/>
      <c r="G22" s="118"/>
      <c r="H22" s="57"/>
      <c r="I22" s="128"/>
    </row>
    <row r="23" spans="2:9" ht="26.25" customHeight="1" x14ac:dyDescent="0.15">
      <c r="B23" s="122"/>
      <c r="C23" s="16" t="s">
        <v>50</v>
      </c>
      <c r="D23" s="117" t="s">
        <v>33</v>
      </c>
      <c r="E23" s="117"/>
      <c r="F23" s="117"/>
      <c r="G23" s="118"/>
      <c r="H23" s="57"/>
      <c r="I23" s="128"/>
    </row>
    <row r="24" spans="2:9" ht="27" customHeight="1" x14ac:dyDescent="0.15">
      <c r="B24" s="122"/>
      <c r="C24" s="16" t="s">
        <v>51</v>
      </c>
      <c r="D24" s="117" t="s">
        <v>34</v>
      </c>
      <c r="E24" s="117"/>
      <c r="F24" s="117"/>
      <c r="G24" s="118"/>
      <c r="H24" s="57"/>
      <c r="I24" s="128"/>
    </row>
    <row r="25" spans="2:9" ht="22.5" customHeight="1" x14ac:dyDescent="0.15">
      <c r="B25" s="122"/>
      <c r="C25" s="16" t="s">
        <v>52</v>
      </c>
      <c r="D25" s="117" t="s">
        <v>22</v>
      </c>
      <c r="E25" s="117"/>
      <c r="F25" s="117"/>
      <c r="G25" s="118"/>
      <c r="H25" s="57"/>
      <c r="I25" s="128"/>
    </row>
    <row r="26" spans="2:9" ht="26.25" customHeight="1" x14ac:dyDescent="0.15">
      <c r="B26" s="122"/>
      <c r="C26" s="17" t="s">
        <v>53</v>
      </c>
      <c r="D26" s="98" t="s">
        <v>96</v>
      </c>
      <c r="E26" s="98"/>
      <c r="F26" s="98"/>
      <c r="G26" s="99"/>
      <c r="H26" s="58"/>
      <c r="I26" s="129"/>
    </row>
    <row r="27" spans="2:9" ht="22.5" customHeight="1" x14ac:dyDescent="0.15">
      <c r="B27" s="122"/>
      <c r="C27" s="34" t="s">
        <v>39</v>
      </c>
      <c r="D27" s="13"/>
      <c r="E27" s="13"/>
      <c r="F27" s="13"/>
      <c r="G27" s="13"/>
      <c r="H27" s="13"/>
      <c r="I27" s="14"/>
    </row>
    <row r="28" spans="2:9" ht="26.25" customHeight="1" x14ac:dyDescent="0.15">
      <c r="B28" s="122"/>
      <c r="C28" s="15" t="s">
        <v>54</v>
      </c>
      <c r="D28" s="130" t="s">
        <v>35</v>
      </c>
      <c r="E28" s="130"/>
      <c r="F28" s="130"/>
      <c r="G28" s="131"/>
      <c r="H28" s="56"/>
      <c r="I28" s="127"/>
    </row>
    <row r="29" spans="2:9" ht="26.25" customHeight="1" x14ac:dyDescent="0.15">
      <c r="B29" s="122"/>
      <c r="C29" s="16" t="s">
        <v>55</v>
      </c>
      <c r="D29" s="117" t="s">
        <v>23</v>
      </c>
      <c r="E29" s="117"/>
      <c r="F29" s="117"/>
      <c r="G29" s="118"/>
      <c r="H29" s="57"/>
      <c r="I29" s="128"/>
    </row>
    <row r="30" spans="2:9" ht="26.25" customHeight="1" x14ac:dyDescent="0.15">
      <c r="B30" s="122"/>
      <c r="C30" s="16" t="s">
        <v>56</v>
      </c>
      <c r="D30" s="117" t="s">
        <v>36</v>
      </c>
      <c r="E30" s="117"/>
      <c r="F30" s="117"/>
      <c r="G30" s="118"/>
      <c r="H30" s="57"/>
      <c r="I30" s="128"/>
    </row>
    <row r="31" spans="2:9" ht="22.5" customHeight="1" x14ac:dyDescent="0.15">
      <c r="B31" s="122"/>
      <c r="C31" s="16" t="s">
        <v>57</v>
      </c>
      <c r="D31" s="117" t="s">
        <v>24</v>
      </c>
      <c r="E31" s="117"/>
      <c r="F31" s="117"/>
      <c r="G31" s="118"/>
      <c r="H31" s="57"/>
      <c r="I31" s="128"/>
    </row>
    <row r="32" spans="2:9" ht="22.5" customHeight="1" x14ac:dyDescent="0.15">
      <c r="B32" s="123"/>
      <c r="C32" s="17" t="s">
        <v>58</v>
      </c>
      <c r="D32" s="98" t="s">
        <v>25</v>
      </c>
      <c r="E32" s="98"/>
      <c r="F32" s="98"/>
      <c r="G32" s="99"/>
      <c r="H32" s="58"/>
      <c r="I32" s="129"/>
    </row>
    <row r="33" spans="2:9" ht="27.75" customHeight="1" x14ac:dyDescent="0.15">
      <c r="B33" s="124" t="s">
        <v>31</v>
      </c>
      <c r="C33" s="34" t="s">
        <v>97</v>
      </c>
      <c r="D33" s="13"/>
      <c r="E33" s="13"/>
      <c r="F33" s="13"/>
      <c r="G33" s="13"/>
      <c r="H33" s="13"/>
      <c r="I33" s="14"/>
    </row>
    <row r="34" spans="2:9" ht="22.5" customHeight="1" x14ac:dyDescent="0.15">
      <c r="B34" s="125"/>
      <c r="C34" s="15" t="s">
        <v>59</v>
      </c>
      <c r="D34" s="130" t="s">
        <v>98</v>
      </c>
      <c r="E34" s="130"/>
      <c r="F34" s="130"/>
      <c r="G34" s="131"/>
      <c r="H34" s="56"/>
      <c r="I34" s="59"/>
    </row>
    <row r="35" spans="2:9" ht="22.5" customHeight="1" x14ac:dyDescent="0.15">
      <c r="B35" s="125"/>
      <c r="C35" s="16" t="s">
        <v>60</v>
      </c>
      <c r="D35" s="117" t="s">
        <v>26</v>
      </c>
      <c r="E35" s="117"/>
      <c r="F35" s="117"/>
      <c r="G35" s="118"/>
      <c r="H35" s="57"/>
      <c r="I35" s="60"/>
    </row>
    <row r="36" spans="2:9" ht="22.5" customHeight="1" x14ac:dyDescent="0.15">
      <c r="B36" s="125"/>
      <c r="C36" s="16" t="s">
        <v>61</v>
      </c>
      <c r="D36" s="117" t="s">
        <v>99</v>
      </c>
      <c r="E36" s="117"/>
      <c r="F36" s="117"/>
      <c r="G36" s="118"/>
      <c r="H36" s="57"/>
      <c r="I36" s="60"/>
    </row>
    <row r="37" spans="2:9" ht="22.5" customHeight="1" x14ac:dyDescent="0.15">
      <c r="B37" s="125"/>
      <c r="C37" s="16" t="s">
        <v>62</v>
      </c>
      <c r="D37" s="117"/>
      <c r="E37" s="117"/>
      <c r="F37" s="117"/>
      <c r="G37" s="118"/>
      <c r="H37" s="57"/>
      <c r="I37" s="60"/>
    </row>
    <row r="38" spans="2:9" ht="22.5" customHeight="1" x14ac:dyDescent="0.15">
      <c r="B38" s="125"/>
      <c r="C38" s="16" t="s">
        <v>63</v>
      </c>
      <c r="D38" s="117" t="s">
        <v>28</v>
      </c>
      <c r="E38" s="117"/>
      <c r="F38" s="117"/>
      <c r="G38" s="118"/>
      <c r="H38" s="57"/>
      <c r="I38" s="60"/>
    </row>
    <row r="39" spans="2:9" ht="22.5" customHeight="1" x14ac:dyDescent="0.15">
      <c r="B39" s="126"/>
      <c r="C39" s="17" t="s">
        <v>64</v>
      </c>
      <c r="D39" s="98" t="s">
        <v>29</v>
      </c>
      <c r="E39" s="98"/>
      <c r="F39" s="98"/>
      <c r="G39" s="99"/>
      <c r="H39" s="58"/>
      <c r="I39" s="61"/>
    </row>
    <row r="40" spans="2:9" x14ac:dyDescent="0.15">
      <c r="B40" s="119" t="s">
        <v>100</v>
      </c>
      <c r="C40" s="119"/>
      <c r="D40" s="119"/>
      <c r="E40" s="119"/>
      <c r="F40" s="119"/>
      <c r="G40" s="119"/>
      <c r="H40" s="119"/>
      <c r="I40" s="119"/>
    </row>
    <row r="41" spans="2:9" x14ac:dyDescent="0.15">
      <c r="B41" s="120"/>
      <c r="C41" s="120"/>
      <c r="D41" s="120"/>
      <c r="E41" s="120"/>
      <c r="F41" s="120"/>
      <c r="G41" s="120"/>
      <c r="H41" s="120"/>
      <c r="I41" s="120"/>
    </row>
  </sheetData>
  <sheetProtection sheet="1" selectLockedCells="1"/>
  <protectedRanges>
    <protectedRange sqref="H21:I26 H28:I32 H34:I39" name="範囲2"/>
    <protectedRange sqref="F4:I10 F12:I16" name="範囲1"/>
  </protectedRanges>
  <mergeCells count="47">
    <mergeCell ref="D38:G38"/>
    <mergeCell ref="D39:G39"/>
    <mergeCell ref="B40:I41"/>
    <mergeCell ref="I28:I32"/>
    <mergeCell ref="D29:G29"/>
    <mergeCell ref="D30:G30"/>
    <mergeCell ref="D31:G31"/>
    <mergeCell ref="D32:G32"/>
    <mergeCell ref="B33:B39"/>
    <mergeCell ref="D34:G34"/>
    <mergeCell ref="D35:G35"/>
    <mergeCell ref="D36:G36"/>
    <mergeCell ref="D37:G37"/>
    <mergeCell ref="B20:B32"/>
    <mergeCell ref="D28:G28"/>
    <mergeCell ref="I21:I26"/>
    <mergeCell ref="D22:G22"/>
    <mergeCell ref="D23:G23"/>
    <mergeCell ref="D24:G24"/>
    <mergeCell ref="D25:G25"/>
    <mergeCell ref="D26:G26"/>
    <mergeCell ref="D21:G21"/>
    <mergeCell ref="B15:E17"/>
    <mergeCell ref="G15:H15"/>
    <mergeCell ref="G16:H16"/>
    <mergeCell ref="G17:H17"/>
    <mergeCell ref="B19:G19"/>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xr:uid="{00000000-0002-0000-03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3"/>
  <sheetViews>
    <sheetView topLeftCell="A4" zoomScale="85" zoomScaleNormal="85" workbookViewId="0">
      <selection activeCell="G16" sqref="G16:H16"/>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75</v>
      </c>
    </row>
    <row r="2" spans="1:13" x14ac:dyDescent="0.15">
      <c r="I2" s="21" t="s">
        <v>65</v>
      </c>
    </row>
    <row r="3" spans="1:13" s="24" customFormat="1" ht="24" x14ac:dyDescent="0.15">
      <c r="A3" s="22"/>
      <c r="B3" s="132" t="s">
        <v>46</v>
      </c>
      <c r="C3" s="132"/>
      <c r="D3" s="132"/>
      <c r="E3" s="132"/>
      <c r="F3" s="132"/>
      <c r="G3" s="132"/>
      <c r="H3" s="132"/>
      <c r="I3" s="132"/>
      <c r="J3" s="23"/>
      <c r="K3" s="23"/>
      <c r="L3" s="23"/>
      <c r="M3" s="23"/>
    </row>
    <row r="4" spans="1:13" s="24" customFormat="1" ht="4.5" customHeight="1" x14ac:dyDescent="0.15">
      <c r="A4" s="22"/>
      <c r="B4" s="133"/>
      <c r="C4" s="133"/>
      <c r="D4" s="133"/>
      <c r="E4" s="133"/>
      <c r="F4" s="133"/>
      <c r="G4" s="133"/>
      <c r="H4" s="133"/>
      <c r="I4" s="133"/>
      <c r="J4" s="23"/>
      <c r="K4" s="23"/>
      <c r="L4" s="23"/>
      <c r="M4" s="23"/>
    </row>
    <row r="5" spans="1:13" ht="20.25" customHeight="1" x14ac:dyDescent="0.15">
      <c r="A5" s="25"/>
      <c r="B5" s="66" t="s">
        <v>2</v>
      </c>
      <c r="C5" s="67"/>
      <c r="D5" s="67"/>
      <c r="E5" s="67"/>
      <c r="F5" s="134" t="str">
        <f>IF('様式１　設置協議'!F5="","",'様式１　設置協議'!F5)</f>
        <v>○○整備交付金工事（△△２工区）</v>
      </c>
      <c r="G5" s="135"/>
      <c r="H5" s="135"/>
      <c r="I5" s="136"/>
      <c r="L5" s="26"/>
      <c r="M5" s="27"/>
    </row>
    <row r="6" spans="1:13" ht="20.25" customHeight="1" x14ac:dyDescent="0.15">
      <c r="A6" s="25"/>
      <c r="B6" s="66" t="s">
        <v>3</v>
      </c>
      <c r="C6" s="67"/>
      <c r="D6" s="67"/>
      <c r="E6" s="67"/>
      <c r="F6" s="134" t="str">
        <f>IF('様式１　設置協議'!F6="","",'様式１　設置協議'!F6)</f>
        <v>□□建設(株)</v>
      </c>
      <c r="G6" s="135"/>
      <c r="H6" s="135"/>
      <c r="I6" s="136"/>
      <c r="L6" s="26"/>
      <c r="M6" s="27"/>
    </row>
    <row r="7" spans="1:13" ht="20.25" customHeight="1" x14ac:dyDescent="0.15">
      <c r="A7" s="25"/>
      <c r="B7" s="76" t="s">
        <v>4</v>
      </c>
      <c r="C7" s="77"/>
      <c r="D7" s="77"/>
      <c r="E7" s="77"/>
      <c r="F7" s="6" t="s">
        <v>5</v>
      </c>
      <c r="G7" s="137">
        <v>46143</v>
      </c>
      <c r="H7" s="138"/>
      <c r="I7" s="138"/>
      <c r="L7" s="28"/>
      <c r="M7" s="28"/>
    </row>
    <row r="8" spans="1:13" ht="20.25" customHeight="1" x14ac:dyDescent="0.15">
      <c r="A8" s="25"/>
      <c r="B8" s="79"/>
      <c r="C8" s="80"/>
      <c r="D8" s="80"/>
      <c r="E8" s="80"/>
      <c r="F8" s="6" t="s">
        <v>6</v>
      </c>
      <c r="G8" s="137">
        <v>46366</v>
      </c>
      <c r="H8" s="138"/>
      <c r="I8" s="138"/>
      <c r="L8" s="29"/>
      <c r="M8" s="30"/>
    </row>
    <row r="9" spans="1:13" ht="20.25" customHeight="1" x14ac:dyDescent="0.15">
      <c r="A9" s="25"/>
      <c r="B9" s="139" t="s">
        <v>42</v>
      </c>
      <c r="C9" s="140"/>
      <c r="D9" s="67"/>
      <c r="E9" s="67"/>
      <c r="F9" s="6" t="s">
        <v>5</v>
      </c>
      <c r="G9" s="82">
        <v>46157</v>
      </c>
      <c r="H9" s="83"/>
      <c r="I9" s="83"/>
      <c r="L9" s="28"/>
      <c r="M9" s="28"/>
    </row>
    <row r="10" spans="1:13" ht="20.25" customHeight="1" x14ac:dyDescent="0.15">
      <c r="A10" s="25"/>
      <c r="B10" s="66"/>
      <c r="C10" s="67"/>
      <c r="D10" s="67"/>
      <c r="E10" s="67"/>
      <c r="F10" s="6" t="s">
        <v>6</v>
      </c>
      <c r="G10" s="82">
        <v>46346</v>
      </c>
      <c r="H10" s="83"/>
      <c r="I10" s="83"/>
      <c r="L10" s="29"/>
      <c r="M10" s="30"/>
    </row>
    <row r="11" spans="1:13" ht="20.25" customHeight="1" x14ac:dyDescent="0.15">
      <c r="A11" s="25"/>
      <c r="B11" s="66"/>
      <c r="C11" s="67"/>
      <c r="D11" s="67"/>
      <c r="E11" s="67"/>
      <c r="F11" s="6" t="s">
        <v>8</v>
      </c>
      <c r="G11" s="141">
        <v>6.3</v>
      </c>
      <c r="H11" s="142"/>
      <c r="I11" s="33" t="s">
        <v>9</v>
      </c>
      <c r="L11" s="29"/>
      <c r="M11" s="30"/>
    </row>
    <row r="12" spans="1:13" ht="20.25" customHeight="1" x14ac:dyDescent="0.15">
      <c r="A12" s="25"/>
      <c r="B12" s="95" t="s">
        <v>10</v>
      </c>
      <c r="C12" s="96"/>
      <c r="D12" s="96"/>
      <c r="E12" s="96"/>
      <c r="F12" s="69" t="s">
        <v>80</v>
      </c>
      <c r="G12" s="70"/>
      <c r="H12" s="70"/>
      <c r="I12" s="71"/>
      <c r="L12" s="29"/>
      <c r="M12" s="30"/>
    </row>
    <row r="13" spans="1:13" ht="20.25" customHeight="1" x14ac:dyDescent="0.15">
      <c r="A13" s="25"/>
      <c r="B13" s="95" t="s">
        <v>11</v>
      </c>
      <c r="C13" s="96"/>
      <c r="D13" s="96"/>
      <c r="E13" s="96"/>
      <c r="F13" s="69" t="s">
        <v>81</v>
      </c>
      <c r="G13" s="70"/>
      <c r="H13" s="70"/>
      <c r="I13" s="71"/>
      <c r="L13" s="29"/>
      <c r="M13" s="30"/>
    </row>
    <row r="14" spans="1:13" ht="20.25" customHeight="1" x14ac:dyDescent="0.15">
      <c r="A14" s="31"/>
      <c r="B14" s="95" t="s">
        <v>12</v>
      </c>
      <c r="C14" s="96"/>
      <c r="D14" s="96"/>
      <c r="E14" s="97"/>
      <c r="F14" s="69" t="s">
        <v>91</v>
      </c>
      <c r="G14" s="70"/>
      <c r="H14" s="70"/>
      <c r="I14" s="71"/>
      <c r="L14" s="29"/>
      <c r="M14" s="30"/>
    </row>
    <row r="15" spans="1:13" ht="20.25" customHeight="1" x14ac:dyDescent="0.15">
      <c r="A15" s="31"/>
      <c r="B15" s="100" t="s">
        <v>67</v>
      </c>
      <c r="C15" s="143"/>
      <c r="D15" s="101"/>
      <c r="E15" s="102"/>
      <c r="F15" s="8" t="s">
        <v>13</v>
      </c>
      <c r="G15" s="144">
        <v>2</v>
      </c>
      <c r="H15" s="145"/>
      <c r="I15" s="9" t="s">
        <v>14</v>
      </c>
      <c r="L15" s="29"/>
      <c r="M15" s="30"/>
    </row>
    <row r="16" spans="1:13" ht="20.25" customHeight="1" x14ac:dyDescent="0.15">
      <c r="A16" s="31"/>
      <c r="B16" s="103"/>
      <c r="C16" s="104"/>
      <c r="D16" s="104"/>
      <c r="E16" s="105"/>
      <c r="F16" s="8" t="s">
        <v>66</v>
      </c>
      <c r="G16" s="146">
        <v>745200</v>
      </c>
      <c r="H16" s="147"/>
      <c r="I16" s="9" t="s">
        <v>16</v>
      </c>
      <c r="L16" s="29"/>
      <c r="M16" s="32"/>
    </row>
    <row r="17" spans="1:13" ht="20.25" customHeight="1" x14ac:dyDescent="0.15">
      <c r="A17" s="31"/>
      <c r="B17" s="103"/>
      <c r="C17" s="104"/>
      <c r="D17" s="104"/>
      <c r="E17" s="105"/>
      <c r="F17" s="10" t="s">
        <v>43</v>
      </c>
      <c r="G17" s="148">
        <v>59142</v>
      </c>
      <c r="H17" s="149"/>
      <c r="I17" s="9" t="s">
        <v>17</v>
      </c>
      <c r="L17" s="29"/>
      <c r="M17" s="32"/>
    </row>
    <row r="18" spans="1:13" ht="20.25" customHeight="1" x14ac:dyDescent="0.15">
      <c r="A18" s="31"/>
      <c r="B18" s="103"/>
      <c r="C18" s="104"/>
      <c r="D18" s="104"/>
      <c r="E18" s="105"/>
      <c r="F18" s="10" t="s">
        <v>69</v>
      </c>
      <c r="G18" s="148">
        <v>49142</v>
      </c>
      <c r="H18" s="149"/>
      <c r="I18" s="9" t="s">
        <v>17</v>
      </c>
      <c r="L18" s="29"/>
      <c r="M18" s="32"/>
    </row>
    <row r="19" spans="1:13" ht="20.25" customHeight="1" x14ac:dyDescent="0.15">
      <c r="A19" s="31"/>
      <c r="B19" s="103"/>
      <c r="C19" s="104"/>
      <c r="D19" s="104"/>
      <c r="E19" s="105"/>
      <c r="F19" s="10" t="s">
        <v>84</v>
      </c>
      <c r="G19" s="148">
        <v>49142</v>
      </c>
      <c r="H19" s="149"/>
      <c r="I19" s="9" t="s">
        <v>17</v>
      </c>
      <c r="L19" s="29"/>
      <c r="M19" s="32"/>
    </row>
    <row r="20" spans="1:13" ht="20.25" customHeight="1" x14ac:dyDescent="0.15">
      <c r="A20" s="31"/>
      <c r="B20" s="106"/>
      <c r="C20" s="107"/>
      <c r="D20" s="107"/>
      <c r="E20" s="108"/>
      <c r="F20" s="8" t="s">
        <v>44</v>
      </c>
      <c r="G20" s="148">
        <v>98284</v>
      </c>
      <c r="H20" s="149"/>
      <c r="I20" s="9" t="s">
        <v>16</v>
      </c>
      <c r="L20" s="29"/>
      <c r="M20" s="30"/>
    </row>
    <row r="21" spans="1:13" ht="19.5" customHeight="1" x14ac:dyDescent="0.15">
      <c r="B21" s="76" t="s">
        <v>47</v>
      </c>
      <c r="C21" s="77"/>
      <c r="D21" s="77"/>
      <c r="E21" s="77"/>
      <c r="F21" s="77"/>
      <c r="G21" s="78"/>
      <c r="H21" s="150" t="s">
        <v>18</v>
      </c>
      <c r="I21" s="151"/>
    </row>
    <row r="22" spans="1:13" ht="26.25" customHeight="1" x14ac:dyDescent="0.15">
      <c r="B22" s="121" t="s">
        <v>30</v>
      </c>
      <c r="C22" s="34" t="s">
        <v>38</v>
      </c>
      <c r="D22" s="13"/>
      <c r="E22" s="13"/>
      <c r="F22" s="13"/>
      <c r="G22" s="13"/>
      <c r="H22" s="64"/>
      <c r="I22" s="65"/>
    </row>
    <row r="23" spans="1:13" ht="22.5" customHeight="1" x14ac:dyDescent="0.15">
      <c r="B23" s="122"/>
      <c r="C23" s="15" t="s">
        <v>48</v>
      </c>
      <c r="D23" s="115" t="s">
        <v>20</v>
      </c>
      <c r="E23" s="115"/>
      <c r="F23" s="115"/>
      <c r="G23" s="116"/>
      <c r="H23" s="152"/>
      <c r="I23" s="153"/>
    </row>
    <row r="24" spans="1:13" ht="22.5" customHeight="1" x14ac:dyDescent="0.15">
      <c r="B24" s="122"/>
      <c r="C24" s="16" t="s">
        <v>49</v>
      </c>
      <c r="D24" s="117" t="s">
        <v>21</v>
      </c>
      <c r="E24" s="117"/>
      <c r="F24" s="117"/>
      <c r="G24" s="118"/>
      <c r="H24" s="154"/>
      <c r="I24" s="155"/>
    </row>
    <row r="25" spans="1:13" ht="26.25" customHeight="1" x14ac:dyDescent="0.15">
      <c r="B25" s="122"/>
      <c r="C25" s="16" t="s">
        <v>50</v>
      </c>
      <c r="D25" s="117" t="s">
        <v>33</v>
      </c>
      <c r="E25" s="117"/>
      <c r="F25" s="117"/>
      <c r="G25" s="118"/>
      <c r="H25" s="154"/>
      <c r="I25" s="155"/>
    </row>
    <row r="26" spans="1:13" ht="26.25" customHeight="1" x14ac:dyDescent="0.15">
      <c r="B26" s="122"/>
      <c r="C26" s="16" t="s">
        <v>51</v>
      </c>
      <c r="D26" s="117" t="s">
        <v>34</v>
      </c>
      <c r="E26" s="117"/>
      <c r="F26" s="117"/>
      <c r="G26" s="118"/>
      <c r="H26" s="154"/>
      <c r="I26" s="155"/>
    </row>
    <row r="27" spans="1:13" ht="22.5" customHeight="1" x14ac:dyDescent="0.15">
      <c r="B27" s="122"/>
      <c r="C27" s="16" t="s">
        <v>52</v>
      </c>
      <c r="D27" s="117" t="s">
        <v>22</v>
      </c>
      <c r="E27" s="117"/>
      <c r="F27" s="117"/>
      <c r="G27" s="118"/>
      <c r="H27" s="154"/>
      <c r="I27" s="155"/>
    </row>
    <row r="28" spans="1:13" ht="26.25" customHeight="1" x14ac:dyDescent="0.15">
      <c r="B28" s="122"/>
      <c r="C28" s="17" t="s">
        <v>53</v>
      </c>
      <c r="D28" s="98" t="s">
        <v>96</v>
      </c>
      <c r="E28" s="98"/>
      <c r="F28" s="98"/>
      <c r="G28" s="99"/>
      <c r="H28" s="156"/>
      <c r="I28" s="157"/>
    </row>
    <row r="29" spans="1:13" ht="26.25" customHeight="1" x14ac:dyDescent="0.15">
      <c r="B29" s="122"/>
      <c r="C29" s="34" t="s">
        <v>39</v>
      </c>
      <c r="D29" s="13"/>
      <c r="E29" s="13"/>
      <c r="F29" s="13"/>
      <c r="G29" s="13"/>
      <c r="H29" s="64"/>
      <c r="I29" s="65"/>
    </row>
    <row r="30" spans="1:13" ht="26.25" customHeight="1" x14ac:dyDescent="0.15">
      <c r="B30" s="122"/>
      <c r="C30" s="15" t="s">
        <v>54</v>
      </c>
      <c r="D30" s="130" t="s">
        <v>35</v>
      </c>
      <c r="E30" s="130"/>
      <c r="F30" s="130"/>
      <c r="G30" s="131"/>
      <c r="H30" s="152"/>
      <c r="I30" s="153"/>
    </row>
    <row r="31" spans="1:13" ht="26.25" customHeight="1" x14ac:dyDescent="0.15">
      <c r="B31" s="122"/>
      <c r="C31" s="16" t="s">
        <v>55</v>
      </c>
      <c r="D31" s="117" t="s">
        <v>23</v>
      </c>
      <c r="E31" s="117"/>
      <c r="F31" s="117"/>
      <c r="G31" s="118"/>
      <c r="H31" s="154"/>
      <c r="I31" s="155"/>
    </row>
    <row r="32" spans="1:13" ht="26.25" customHeight="1" x14ac:dyDescent="0.15">
      <c r="B32" s="122"/>
      <c r="C32" s="16" t="s">
        <v>56</v>
      </c>
      <c r="D32" s="117" t="s">
        <v>36</v>
      </c>
      <c r="E32" s="117"/>
      <c r="F32" s="117"/>
      <c r="G32" s="118"/>
      <c r="H32" s="154"/>
      <c r="I32" s="155"/>
    </row>
    <row r="33" spans="2:9" ht="22.5" customHeight="1" x14ac:dyDescent="0.15">
      <c r="B33" s="122"/>
      <c r="C33" s="16" t="s">
        <v>57</v>
      </c>
      <c r="D33" s="117" t="s">
        <v>24</v>
      </c>
      <c r="E33" s="117"/>
      <c r="F33" s="117"/>
      <c r="G33" s="118"/>
      <c r="H33" s="154"/>
      <c r="I33" s="155"/>
    </row>
    <row r="34" spans="2:9" ht="22.5" customHeight="1" x14ac:dyDescent="0.15">
      <c r="B34" s="123"/>
      <c r="C34" s="17" t="s">
        <v>58</v>
      </c>
      <c r="D34" s="98" t="s">
        <v>25</v>
      </c>
      <c r="E34" s="98"/>
      <c r="F34" s="98"/>
      <c r="G34" s="99"/>
      <c r="H34" s="156"/>
      <c r="I34" s="157"/>
    </row>
    <row r="35" spans="2:9" ht="18" customHeight="1" x14ac:dyDescent="0.15">
      <c r="B35" s="124" t="s">
        <v>31</v>
      </c>
      <c r="C35" s="34" t="s">
        <v>40</v>
      </c>
      <c r="D35" s="13"/>
      <c r="E35" s="13"/>
      <c r="F35" s="13"/>
      <c r="G35" s="13"/>
      <c r="H35" s="64"/>
      <c r="I35" s="65"/>
    </row>
    <row r="36" spans="2:9" ht="22.5" customHeight="1" x14ac:dyDescent="0.15">
      <c r="B36" s="125"/>
      <c r="C36" s="15" t="s">
        <v>59</v>
      </c>
      <c r="D36" s="130" t="s">
        <v>98</v>
      </c>
      <c r="E36" s="130"/>
      <c r="F36" s="130"/>
      <c r="G36" s="131"/>
      <c r="H36" s="152"/>
      <c r="I36" s="153"/>
    </row>
    <row r="37" spans="2:9" ht="22.5" customHeight="1" x14ac:dyDescent="0.15">
      <c r="B37" s="125"/>
      <c r="C37" s="16" t="s">
        <v>60</v>
      </c>
      <c r="D37" s="117" t="s">
        <v>26</v>
      </c>
      <c r="E37" s="117"/>
      <c r="F37" s="117"/>
      <c r="G37" s="118"/>
      <c r="H37" s="154"/>
      <c r="I37" s="155"/>
    </row>
    <row r="38" spans="2:9" ht="22.5" customHeight="1" x14ac:dyDescent="0.15">
      <c r="B38" s="125"/>
      <c r="C38" s="16" t="s">
        <v>61</v>
      </c>
      <c r="D38" s="117" t="s">
        <v>99</v>
      </c>
      <c r="E38" s="117"/>
      <c r="F38" s="117"/>
      <c r="G38" s="118"/>
      <c r="H38" s="154"/>
      <c r="I38" s="155"/>
    </row>
    <row r="39" spans="2:9" ht="22.5" customHeight="1" x14ac:dyDescent="0.15">
      <c r="B39" s="125"/>
      <c r="C39" s="16" t="s">
        <v>62</v>
      </c>
      <c r="D39" s="117" t="s">
        <v>27</v>
      </c>
      <c r="E39" s="117"/>
      <c r="F39" s="117"/>
      <c r="G39" s="118"/>
      <c r="H39" s="154"/>
      <c r="I39" s="155"/>
    </row>
    <row r="40" spans="2:9" ht="22.5" customHeight="1" x14ac:dyDescent="0.15">
      <c r="B40" s="125"/>
      <c r="C40" s="16" t="s">
        <v>63</v>
      </c>
      <c r="D40" s="117" t="s">
        <v>28</v>
      </c>
      <c r="E40" s="117"/>
      <c r="F40" s="117"/>
      <c r="G40" s="118"/>
      <c r="H40" s="154"/>
      <c r="I40" s="155"/>
    </row>
    <row r="41" spans="2:9" ht="22.5" customHeight="1" x14ac:dyDescent="0.15">
      <c r="B41" s="126"/>
      <c r="C41" s="17" t="s">
        <v>64</v>
      </c>
      <c r="D41" s="98" t="s">
        <v>29</v>
      </c>
      <c r="E41" s="98"/>
      <c r="F41" s="98"/>
      <c r="G41" s="99"/>
      <c r="H41" s="156"/>
      <c r="I41" s="157"/>
    </row>
    <row r="42" spans="2:9" ht="18" hidden="1" customHeight="1" x14ac:dyDescent="0.15">
      <c r="B42" s="158"/>
      <c r="C42" s="158"/>
      <c r="D42" s="158"/>
      <c r="E42" s="158"/>
      <c r="F42" s="158"/>
      <c r="G42" s="158"/>
      <c r="H42" s="158"/>
      <c r="I42" s="158"/>
    </row>
    <row r="43" spans="2:9" ht="18" customHeight="1" x14ac:dyDescent="0.15">
      <c r="B43" s="159"/>
      <c r="C43" s="159"/>
      <c r="D43" s="159"/>
      <c r="E43" s="159"/>
      <c r="F43" s="159"/>
      <c r="G43" s="159"/>
      <c r="H43" s="159"/>
      <c r="I43" s="159"/>
    </row>
  </sheetData>
  <sheetProtection sheet="1" selectLockedCells="1"/>
  <protectedRanges>
    <protectedRange sqref="H23:I28 H30:I34 H36:I41" name="範囲2_3"/>
    <protectedRange sqref="F12:I14" name="範囲1_1"/>
    <protectedRange sqref="F5:I6" name="範囲1_3"/>
  </protectedRanges>
  <mergeCells count="65">
    <mergeCell ref="D41:G41"/>
    <mergeCell ref="H41:I41"/>
    <mergeCell ref="D33:G33"/>
    <mergeCell ref="H33:I33"/>
    <mergeCell ref="B42:I43"/>
    <mergeCell ref="D34:G34"/>
    <mergeCell ref="H34:I34"/>
    <mergeCell ref="B35:B41"/>
    <mergeCell ref="D36:G36"/>
    <mergeCell ref="H36:I36"/>
    <mergeCell ref="D37:G37"/>
    <mergeCell ref="H37:I37"/>
    <mergeCell ref="D38:G38"/>
    <mergeCell ref="H38:I38"/>
    <mergeCell ref="D39:G39"/>
    <mergeCell ref="H39:I39"/>
    <mergeCell ref="D40:G40"/>
    <mergeCell ref="H40:I40"/>
    <mergeCell ref="H28:I28"/>
    <mergeCell ref="D31:G31"/>
    <mergeCell ref="H31:I31"/>
    <mergeCell ref="D32:G32"/>
    <mergeCell ref="H32:I32"/>
    <mergeCell ref="D30:G30"/>
    <mergeCell ref="H30:I30"/>
    <mergeCell ref="B21:G21"/>
    <mergeCell ref="H21:I21"/>
    <mergeCell ref="B22:B34"/>
    <mergeCell ref="D23:G23"/>
    <mergeCell ref="H23:I23"/>
    <mergeCell ref="D24:G24"/>
    <mergeCell ref="H24:I24"/>
    <mergeCell ref="D25:G25"/>
    <mergeCell ref="H25:I25"/>
    <mergeCell ref="D26:G26"/>
    <mergeCell ref="H26:I26"/>
    <mergeCell ref="D27:G27"/>
    <mergeCell ref="H27:I27"/>
    <mergeCell ref="D28:G28"/>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xr:uid="{00000000-0002-0000-04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5"/>
  <sheetViews>
    <sheetView topLeftCell="A2" zoomScaleNormal="100" zoomScalePageLayoutView="84" workbookViewId="0">
      <selection activeCell="G16" sqref="G16:H16"/>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76</v>
      </c>
    </row>
    <row r="3" spans="1:13" x14ac:dyDescent="0.15">
      <c r="B3" s="35"/>
      <c r="C3" s="35"/>
      <c r="D3" s="35"/>
      <c r="E3" s="35"/>
      <c r="F3" s="35"/>
      <c r="G3" s="35"/>
      <c r="H3" s="35"/>
      <c r="I3" s="36" t="s">
        <v>77</v>
      </c>
    </row>
    <row r="4" spans="1:13" ht="20.25" customHeight="1" x14ac:dyDescent="0.15">
      <c r="B4" s="163" t="s">
        <v>73</v>
      </c>
      <c r="C4" s="163"/>
      <c r="D4" s="163"/>
      <c r="E4" s="163"/>
      <c r="F4" s="163"/>
      <c r="G4" s="163"/>
      <c r="H4" s="163"/>
      <c r="I4" s="163"/>
    </row>
    <row r="5" spans="1:13" hidden="1" x14ac:dyDescent="0.15">
      <c r="B5" s="160" t="s">
        <v>1</v>
      </c>
      <c r="C5" s="161"/>
      <c r="D5" s="161"/>
      <c r="E5" s="162"/>
      <c r="F5" s="164"/>
      <c r="G5" s="165"/>
      <c r="H5" s="165"/>
      <c r="I5" s="166"/>
    </row>
    <row r="6" spans="1:13" x14ac:dyDescent="0.15">
      <c r="B6" s="160" t="s">
        <v>2</v>
      </c>
      <c r="C6" s="161"/>
      <c r="D6" s="161"/>
      <c r="E6" s="162"/>
      <c r="F6" s="160" t="str">
        <f>IF('様式２　設置報告'!F5="","",'様式２　設置報告'!F5)</f>
        <v>○○整備交付金工事（△△２工区）</v>
      </c>
      <c r="G6" s="161"/>
      <c r="H6" s="161"/>
      <c r="I6" s="162"/>
    </row>
    <row r="7" spans="1:13" x14ac:dyDescent="0.15">
      <c r="B7" s="160" t="s">
        <v>3</v>
      </c>
      <c r="C7" s="161"/>
      <c r="D7" s="161"/>
      <c r="E7" s="162"/>
      <c r="F7" s="160" t="str">
        <f>IF('様式２　設置報告'!F6="","",'様式２　設置報告'!F6)</f>
        <v>□□建設(株)</v>
      </c>
      <c r="G7" s="161"/>
      <c r="H7" s="161"/>
      <c r="I7" s="162"/>
    </row>
    <row r="8" spans="1:13" x14ac:dyDescent="0.15">
      <c r="B8" s="167" t="s">
        <v>4</v>
      </c>
      <c r="C8" s="168"/>
      <c r="D8" s="168"/>
      <c r="E8" s="169"/>
      <c r="F8" s="37" t="s">
        <v>5</v>
      </c>
      <c r="G8" s="173">
        <v>46143</v>
      </c>
      <c r="H8" s="174"/>
      <c r="I8" s="174"/>
    </row>
    <row r="9" spans="1:13" x14ac:dyDescent="0.15">
      <c r="B9" s="170"/>
      <c r="C9" s="171"/>
      <c r="D9" s="171"/>
      <c r="E9" s="172"/>
      <c r="F9" s="37" t="s">
        <v>6</v>
      </c>
      <c r="G9" s="173">
        <v>46366</v>
      </c>
      <c r="H9" s="174"/>
      <c r="I9" s="174"/>
    </row>
    <row r="10" spans="1:13" x14ac:dyDescent="0.15">
      <c r="B10" s="175" t="s">
        <v>7</v>
      </c>
      <c r="C10" s="176"/>
      <c r="D10" s="176"/>
      <c r="E10" s="177"/>
      <c r="F10" s="37" t="s">
        <v>5</v>
      </c>
      <c r="G10" s="173">
        <v>46157</v>
      </c>
      <c r="H10" s="174"/>
      <c r="I10" s="174"/>
    </row>
    <row r="11" spans="1:13" x14ac:dyDescent="0.15">
      <c r="B11" s="178"/>
      <c r="C11" s="179"/>
      <c r="D11" s="179"/>
      <c r="E11" s="180"/>
      <c r="F11" s="37" t="s">
        <v>6</v>
      </c>
      <c r="G11" s="173">
        <v>46346</v>
      </c>
      <c r="H11" s="174"/>
      <c r="I11" s="174"/>
    </row>
    <row r="12" spans="1:13" x14ac:dyDescent="0.15">
      <c r="B12" s="181"/>
      <c r="C12" s="182"/>
      <c r="D12" s="182"/>
      <c r="E12" s="183"/>
      <c r="F12" s="37" t="s">
        <v>8</v>
      </c>
      <c r="G12" s="184">
        <v>6.3</v>
      </c>
      <c r="H12" s="185"/>
      <c r="I12" s="38" t="s">
        <v>9</v>
      </c>
    </row>
    <row r="13" spans="1:13" x14ac:dyDescent="0.15">
      <c r="B13" s="186" t="s">
        <v>10</v>
      </c>
      <c r="C13" s="187"/>
      <c r="D13" s="187"/>
      <c r="E13" s="188"/>
      <c r="F13" s="189" t="s">
        <v>93</v>
      </c>
      <c r="G13" s="190"/>
      <c r="H13" s="190"/>
      <c r="I13" s="191"/>
    </row>
    <row r="14" spans="1:13" x14ac:dyDescent="0.15">
      <c r="B14" s="186" t="s">
        <v>11</v>
      </c>
      <c r="C14" s="187"/>
      <c r="D14" s="187"/>
      <c r="E14" s="188"/>
      <c r="F14" s="189" t="s">
        <v>94</v>
      </c>
      <c r="G14" s="190"/>
      <c r="H14" s="190"/>
      <c r="I14" s="191"/>
    </row>
    <row r="15" spans="1:13" x14ac:dyDescent="0.15">
      <c r="B15" s="186" t="s">
        <v>12</v>
      </c>
      <c r="C15" s="187"/>
      <c r="D15" s="187"/>
      <c r="E15" s="188"/>
      <c r="F15" s="189" t="s">
        <v>92</v>
      </c>
      <c r="G15" s="190"/>
      <c r="H15" s="190"/>
      <c r="I15" s="191"/>
    </row>
    <row r="16" spans="1:13" s="20" customFormat="1" ht="15" customHeight="1" x14ac:dyDescent="0.15">
      <c r="A16" s="31"/>
      <c r="B16" s="208" t="s">
        <v>67</v>
      </c>
      <c r="C16" s="209"/>
      <c r="D16" s="210"/>
      <c r="E16" s="211"/>
      <c r="F16" s="39" t="s">
        <v>72</v>
      </c>
      <c r="G16" s="218">
        <v>2</v>
      </c>
      <c r="H16" s="219"/>
      <c r="I16" s="40" t="s">
        <v>14</v>
      </c>
      <c r="L16" s="29"/>
      <c r="M16" s="30"/>
    </row>
    <row r="17" spans="1:13" s="20" customFormat="1" ht="15" customHeight="1" x14ac:dyDescent="0.15">
      <c r="A17" s="31"/>
      <c r="B17" s="212"/>
      <c r="C17" s="213"/>
      <c r="D17" s="213"/>
      <c r="E17" s="214"/>
      <c r="F17" s="39" t="s">
        <v>66</v>
      </c>
      <c r="G17" s="222">
        <v>745200</v>
      </c>
      <c r="H17" s="223"/>
      <c r="I17" s="40" t="s">
        <v>16</v>
      </c>
      <c r="L17" s="29"/>
      <c r="M17" s="32"/>
    </row>
    <row r="18" spans="1:13" s="20" customFormat="1" ht="21" x14ac:dyDescent="0.15">
      <c r="A18" s="31"/>
      <c r="B18" s="212"/>
      <c r="C18" s="213"/>
      <c r="D18" s="213"/>
      <c r="E18" s="214"/>
      <c r="F18" s="41" t="s">
        <v>43</v>
      </c>
      <c r="G18" s="220" t="s">
        <v>95</v>
      </c>
      <c r="H18" s="221"/>
      <c r="I18" s="40" t="s">
        <v>17</v>
      </c>
      <c r="L18" s="29"/>
      <c r="M18" s="32"/>
    </row>
    <row r="19" spans="1:13" s="20" customFormat="1" ht="21" x14ac:dyDescent="0.15">
      <c r="A19" s="31"/>
      <c r="B19" s="212"/>
      <c r="C19" s="213"/>
      <c r="D19" s="213"/>
      <c r="E19" s="214"/>
      <c r="F19" s="41" t="s">
        <v>69</v>
      </c>
      <c r="G19" s="220">
        <v>0</v>
      </c>
      <c r="H19" s="221"/>
      <c r="I19" s="40" t="s">
        <v>17</v>
      </c>
      <c r="L19" s="29"/>
      <c r="M19" s="32"/>
    </row>
    <row r="20" spans="1:13" s="20" customFormat="1" ht="21" x14ac:dyDescent="0.15">
      <c r="A20" s="31"/>
      <c r="B20" s="212"/>
      <c r="C20" s="213"/>
      <c r="D20" s="213"/>
      <c r="E20" s="214"/>
      <c r="F20" s="41" t="s">
        <v>84</v>
      </c>
      <c r="G20" s="220">
        <v>0</v>
      </c>
      <c r="H20" s="221"/>
      <c r="I20" s="40" t="s">
        <v>17</v>
      </c>
      <c r="L20" s="29"/>
      <c r="M20" s="32"/>
    </row>
    <row r="21" spans="1:13" s="20" customFormat="1" ht="20.25" customHeight="1" x14ac:dyDescent="0.15">
      <c r="A21" s="31"/>
      <c r="B21" s="215"/>
      <c r="C21" s="216"/>
      <c r="D21" s="216"/>
      <c r="E21" s="217"/>
      <c r="F21" s="39" t="s">
        <v>44</v>
      </c>
      <c r="G21" s="220">
        <v>0</v>
      </c>
      <c r="H21" s="221"/>
      <c r="I21" s="62" t="s">
        <v>83</v>
      </c>
      <c r="L21" s="29"/>
      <c r="M21" s="30"/>
    </row>
    <row r="22" spans="1:13" ht="18.75" customHeight="1" x14ac:dyDescent="0.15">
      <c r="B22" s="42"/>
      <c r="C22" s="42"/>
      <c r="D22" s="42"/>
      <c r="E22" s="42"/>
      <c r="F22" s="224" t="s">
        <v>102</v>
      </c>
      <c r="G22" s="225"/>
      <c r="H22" s="225"/>
      <c r="I22" s="225"/>
    </row>
    <row r="23" spans="1:13" ht="26.25" customHeight="1" x14ac:dyDescent="0.15">
      <c r="B23" s="160" t="s">
        <v>37</v>
      </c>
      <c r="C23" s="161"/>
      <c r="D23" s="161"/>
      <c r="E23" s="161"/>
      <c r="F23" s="161"/>
      <c r="G23" s="162"/>
      <c r="H23" s="43" t="s">
        <v>74</v>
      </c>
      <c r="I23" s="43" t="s">
        <v>68</v>
      </c>
    </row>
    <row r="24" spans="1:13" ht="22.5" customHeight="1" x14ac:dyDescent="0.15">
      <c r="B24" s="203" t="s">
        <v>30</v>
      </c>
      <c r="C24" s="63" t="s">
        <v>38</v>
      </c>
      <c r="D24" s="45"/>
      <c r="E24" s="45"/>
      <c r="F24" s="45"/>
      <c r="G24" s="45"/>
      <c r="H24" s="45"/>
      <c r="I24" s="46"/>
    </row>
    <row r="25" spans="1:13" ht="18.75" customHeight="1" x14ac:dyDescent="0.15">
      <c r="B25" s="204"/>
      <c r="C25" s="47" t="s">
        <v>48</v>
      </c>
      <c r="D25" s="206" t="s">
        <v>20</v>
      </c>
      <c r="E25" s="206"/>
      <c r="F25" s="206"/>
      <c r="G25" s="207"/>
      <c r="H25" s="48" t="str">
        <f>IF('様式２　設置報告'!H23="","",'様式２　設置報告'!H23)</f>
        <v/>
      </c>
      <c r="I25" s="53" t="s">
        <v>82</v>
      </c>
    </row>
    <row r="26" spans="1:13" ht="22.5" customHeight="1" x14ac:dyDescent="0.15">
      <c r="B26" s="204"/>
      <c r="C26" s="49" t="s">
        <v>49</v>
      </c>
      <c r="D26" s="192" t="s">
        <v>21</v>
      </c>
      <c r="E26" s="192"/>
      <c r="F26" s="192"/>
      <c r="G26" s="193"/>
      <c r="H26" s="50" t="str">
        <f>IF('様式２　設置報告'!H24="","",'様式２　設置報告'!H24)</f>
        <v/>
      </c>
      <c r="I26" s="54" t="s">
        <v>71</v>
      </c>
    </row>
    <row r="27" spans="1:13" ht="26.25" customHeight="1" x14ac:dyDescent="0.15">
      <c r="B27" s="204"/>
      <c r="C27" s="49" t="s">
        <v>50</v>
      </c>
      <c r="D27" s="192" t="s">
        <v>33</v>
      </c>
      <c r="E27" s="192"/>
      <c r="F27" s="192"/>
      <c r="G27" s="193"/>
      <c r="H27" s="50" t="str">
        <f>IF('様式２　設置報告'!H25="","",'様式２　設置報告'!H25)</f>
        <v/>
      </c>
      <c r="I27" s="54"/>
    </row>
    <row r="28" spans="1:13" ht="34.5" customHeight="1" x14ac:dyDescent="0.15">
      <c r="B28" s="204"/>
      <c r="C28" s="49" t="s">
        <v>51</v>
      </c>
      <c r="D28" s="192" t="s">
        <v>34</v>
      </c>
      <c r="E28" s="192"/>
      <c r="F28" s="192"/>
      <c r="G28" s="193"/>
      <c r="H28" s="50" t="str">
        <f>IF('様式２　設置報告'!H26="","",'様式２　設置報告'!H26)</f>
        <v/>
      </c>
      <c r="I28" s="54"/>
    </row>
    <row r="29" spans="1:13" ht="22.5" customHeight="1" x14ac:dyDescent="0.15">
      <c r="B29" s="204"/>
      <c r="C29" s="49" t="s">
        <v>52</v>
      </c>
      <c r="D29" s="192" t="s">
        <v>22</v>
      </c>
      <c r="E29" s="192"/>
      <c r="F29" s="192"/>
      <c r="G29" s="193"/>
      <c r="H29" s="50" t="str">
        <f>IF('様式２　設置報告'!H27="","",'様式２　設置報告'!H27)</f>
        <v/>
      </c>
      <c r="I29" s="54"/>
    </row>
    <row r="30" spans="1:13" ht="26.25" customHeight="1" x14ac:dyDescent="0.15">
      <c r="B30" s="204"/>
      <c r="C30" s="51" t="s">
        <v>53</v>
      </c>
      <c r="D30" s="194" t="s">
        <v>96</v>
      </c>
      <c r="E30" s="194"/>
      <c r="F30" s="194"/>
      <c r="G30" s="195"/>
      <c r="H30" s="52" t="str">
        <f>IF('様式２　設置報告'!H28="","",'様式２　設置報告'!H28)</f>
        <v/>
      </c>
      <c r="I30" s="55"/>
    </row>
    <row r="31" spans="1:13" ht="22.5" customHeight="1" x14ac:dyDescent="0.15">
      <c r="B31" s="204"/>
      <c r="C31" s="63" t="s">
        <v>39</v>
      </c>
      <c r="D31" s="45"/>
      <c r="E31" s="45"/>
      <c r="F31" s="45"/>
      <c r="G31" s="45"/>
      <c r="H31" s="45"/>
      <c r="I31" s="46"/>
    </row>
    <row r="32" spans="1:13" ht="26.25" customHeight="1" x14ac:dyDescent="0.15">
      <c r="B32" s="204"/>
      <c r="C32" s="47" t="s">
        <v>54</v>
      </c>
      <c r="D32" s="201" t="s">
        <v>35</v>
      </c>
      <c r="E32" s="201"/>
      <c r="F32" s="201"/>
      <c r="G32" s="202"/>
      <c r="H32" s="48" t="str">
        <f>IF('様式２　設置報告'!H30="","",'様式２　設置報告'!H30)</f>
        <v/>
      </c>
      <c r="I32" s="53"/>
    </row>
    <row r="33" spans="2:9" ht="26.25" customHeight="1" x14ac:dyDescent="0.15">
      <c r="B33" s="204"/>
      <c r="C33" s="49" t="s">
        <v>55</v>
      </c>
      <c r="D33" s="192" t="s">
        <v>23</v>
      </c>
      <c r="E33" s="192"/>
      <c r="F33" s="192"/>
      <c r="G33" s="193"/>
      <c r="H33" s="50" t="str">
        <f>IF('様式２　設置報告'!H31="","",'様式２　設置報告'!H31)</f>
        <v/>
      </c>
      <c r="I33" s="54"/>
    </row>
    <row r="34" spans="2:9" ht="26.25" customHeight="1" x14ac:dyDescent="0.15">
      <c r="B34" s="204"/>
      <c r="C34" s="49" t="s">
        <v>56</v>
      </c>
      <c r="D34" s="192" t="s">
        <v>36</v>
      </c>
      <c r="E34" s="192"/>
      <c r="F34" s="192"/>
      <c r="G34" s="193"/>
      <c r="H34" s="50" t="str">
        <f>IF('様式２　設置報告'!H32="","",'様式２　設置報告'!H32)</f>
        <v/>
      </c>
      <c r="I34" s="54"/>
    </row>
    <row r="35" spans="2:9" ht="22.5" customHeight="1" x14ac:dyDescent="0.15">
      <c r="B35" s="204"/>
      <c r="C35" s="49" t="s">
        <v>57</v>
      </c>
      <c r="D35" s="192" t="s">
        <v>24</v>
      </c>
      <c r="E35" s="192"/>
      <c r="F35" s="192"/>
      <c r="G35" s="193"/>
      <c r="H35" s="50" t="str">
        <f>IF('様式２　設置報告'!H33="","",'様式２　設置報告'!H33)</f>
        <v/>
      </c>
      <c r="I35" s="54"/>
    </row>
    <row r="36" spans="2:9" ht="18.75" customHeight="1" x14ac:dyDescent="0.15">
      <c r="B36" s="205"/>
      <c r="C36" s="51" t="s">
        <v>58</v>
      </c>
      <c r="D36" s="194" t="s">
        <v>25</v>
      </c>
      <c r="E36" s="194"/>
      <c r="F36" s="194"/>
      <c r="G36" s="195"/>
      <c r="H36" s="52" t="str">
        <f>IF('様式２　設置報告'!H34="","",'様式２　設置報告'!H34)</f>
        <v/>
      </c>
      <c r="I36" s="55"/>
    </row>
    <row r="37" spans="2:9" ht="19.5" customHeight="1" x14ac:dyDescent="0.15">
      <c r="B37" s="198" t="s">
        <v>31</v>
      </c>
      <c r="C37" s="63" t="s">
        <v>40</v>
      </c>
      <c r="D37" s="45"/>
      <c r="E37" s="45"/>
      <c r="F37" s="45"/>
      <c r="G37" s="45"/>
      <c r="H37" s="45"/>
      <c r="I37" s="46"/>
    </row>
    <row r="38" spans="2:9" ht="19.5" customHeight="1" x14ac:dyDescent="0.15">
      <c r="B38" s="199"/>
      <c r="C38" s="47" t="s">
        <v>59</v>
      </c>
      <c r="D38" s="201" t="s">
        <v>98</v>
      </c>
      <c r="E38" s="201"/>
      <c r="F38" s="201"/>
      <c r="G38" s="202"/>
      <c r="H38" s="48" t="str">
        <f>IF('様式２　設置報告'!H36="","",'様式２　設置報告'!H36)</f>
        <v/>
      </c>
      <c r="I38" s="53" t="s">
        <v>71</v>
      </c>
    </row>
    <row r="39" spans="2:9" ht="19.5" customHeight="1" x14ac:dyDescent="0.15">
      <c r="B39" s="199"/>
      <c r="C39" s="49" t="s">
        <v>60</v>
      </c>
      <c r="D39" s="192" t="s">
        <v>26</v>
      </c>
      <c r="E39" s="192"/>
      <c r="F39" s="192"/>
      <c r="G39" s="193"/>
      <c r="H39" s="50" t="str">
        <f>IF('様式２　設置報告'!H37="","",'様式２　設置報告'!H37)</f>
        <v/>
      </c>
      <c r="I39" s="54"/>
    </row>
    <row r="40" spans="2:9" ht="19.5" customHeight="1" x14ac:dyDescent="0.15">
      <c r="B40" s="199"/>
      <c r="C40" s="49" t="s">
        <v>61</v>
      </c>
      <c r="D40" s="192" t="s">
        <v>99</v>
      </c>
      <c r="E40" s="192"/>
      <c r="F40" s="192"/>
      <c r="G40" s="193"/>
      <c r="H40" s="50" t="str">
        <f>IF('様式２　設置報告'!H38="","",'様式２　設置報告'!H38)</f>
        <v/>
      </c>
      <c r="I40" s="54"/>
    </row>
    <row r="41" spans="2:9" ht="19.5" customHeight="1" x14ac:dyDescent="0.15">
      <c r="B41" s="199"/>
      <c r="C41" s="49" t="s">
        <v>62</v>
      </c>
      <c r="D41" s="192" t="s">
        <v>27</v>
      </c>
      <c r="E41" s="192"/>
      <c r="F41" s="192"/>
      <c r="G41" s="193"/>
      <c r="H41" s="50" t="str">
        <f>IF('様式２　設置報告'!H39="","",'様式２　設置報告'!H39)</f>
        <v/>
      </c>
      <c r="I41" s="54"/>
    </row>
    <row r="42" spans="2:9" ht="19.5" customHeight="1" x14ac:dyDescent="0.15">
      <c r="B42" s="199"/>
      <c r="C42" s="49" t="s">
        <v>63</v>
      </c>
      <c r="D42" s="192" t="s">
        <v>28</v>
      </c>
      <c r="E42" s="192"/>
      <c r="F42" s="192"/>
      <c r="G42" s="193"/>
      <c r="H42" s="50" t="str">
        <f>IF('様式２　設置報告'!H40="","",'様式２　設置報告'!H40)</f>
        <v/>
      </c>
      <c r="I42" s="54"/>
    </row>
    <row r="43" spans="2:9" ht="19.5" customHeight="1" x14ac:dyDescent="0.15">
      <c r="B43" s="200"/>
      <c r="C43" s="51" t="s">
        <v>64</v>
      </c>
      <c r="D43" s="194" t="s">
        <v>29</v>
      </c>
      <c r="E43" s="194"/>
      <c r="F43" s="194"/>
      <c r="G43" s="195"/>
      <c r="H43" s="52" t="str">
        <f>IF('様式２　設置報告'!H41="","",'様式２　設置報告'!H41)</f>
        <v/>
      </c>
      <c r="I43" s="55"/>
    </row>
    <row r="44" spans="2:9" ht="10.5" customHeight="1" x14ac:dyDescent="0.15">
      <c r="B44" s="196" t="s">
        <v>100</v>
      </c>
      <c r="C44" s="196"/>
      <c r="D44" s="196"/>
      <c r="E44" s="196"/>
      <c r="F44" s="196"/>
      <c r="G44" s="196"/>
      <c r="H44" s="196"/>
      <c r="I44" s="196"/>
    </row>
    <row r="45" spans="2:9" ht="10.5" customHeight="1" x14ac:dyDescent="0.15">
      <c r="B45" s="197"/>
      <c r="C45" s="197"/>
      <c r="D45" s="197"/>
      <c r="E45" s="197"/>
      <c r="F45" s="197"/>
      <c r="G45" s="197"/>
      <c r="H45" s="197"/>
      <c r="I45" s="197"/>
    </row>
  </sheetData>
  <sheetProtection sheet="1" selectLockedCells="1"/>
  <protectedRanges>
    <protectedRange sqref="H25:I30 H32:I36 H38:I43" name="範囲2"/>
    <protectedRange sqref="F5:I11 F13:I21" name="範囲1"/>
  </protectedRanges>
  <mergeCells count="49">
    <mergeCell ref="D43:G43"/>
    <mergeCell ref="B44:I45"/>
    <mergeCell ref="D33:G33"/>
    <mergeCell ref="D34:G34"/>
    <mergeCell ref="D35:G35"/>
    <mergeCell ref="D36:G36"/>
    <mergeCell ref="B37:B43"/>
    <mergeCell ref="D38:G38"/>
    <mergeCell ref="D39:G39"/>
    <mergeCell ref="D40:G40"/>
    <mergeCell ref="D41:G41"/>
    <mergeCell ref="D42:G42"/>
    <mergeCell ref="F22:I22"/>
    <mergeCell ref="B23:G23"/>
    <mergeCell ref="B24:B36"/>
    <mergeCell ref="D25:G25"/>
    <mergeCell ref="D26:G26"/>
    <mergeCell ref="D27:G27"/>
    <mergeCell ref="D28:G28"/>
    <mergeCell ref="D29:G29"/>
    <mergeCell ref="D30:G30"/>
    <mergeCell ref="D32:G32"/>
    <mergeCell ref="B16:E21"/>
    <mergeCell ref="G16:H16"/>
    <mergeCell ref="G17:H17"/>
    <mergeCell ref="G18:H18"/>
    <mergeCell ref="G19:H19"/>
    <mergeCell ref="G20:H20"/>
    <mergeCell ref="G21:H21"/>
    <mergeCell ref="B13:E13"/>
    <mergeCell ref="F13:I13"/>
    <mergeCell ref="B14:E14"/>
    <mergeCell ref="F14:I14"/>
    <mergeCell ref="B15:E15"/>
    <mergeCell ref="F15:I15"/>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xr:uid="{00000000-0002-0000-0500-000000000000}">
      <formula1>"　,◯,－"</formula1>
    </dataValidation>
  </dataValidations>
  <pageMargins left="0.7" right="0.7" top="0.75" bottom="0.75" header="0.3" footer="0.3"/>
  <pageSetup paperSize="9" scale="8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様式１　設置協議</vt:lpstr>
      <vt:lpstr>様式２　設置報告</vt:lpstr>
      <vt:lpstr>様式1-2　設置確認</vt:lpstr>
      <vt:lpstr>記入例　様式１</vt:lpstr>
      <vt:lpstr>記入例　様式２</vt:lpstr>
      <vt:lpstr>記入例　様式1-2</vt:lpstr>
      <vt:lpstr>'記入例　様式２'!Print_Area</vt:lpstr>
      <vt:lpstr>'様式２　設置報告'!Print_Area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馬場 真の輔</cp:lastModifiedBy>
  <cp:lastPrinted>2025-07-18T02:21:50Z</cp:lastPrinted>
  <dcterms:created xsi:type="dcterms:W3CDTF">2019-09-27T01:45:30Z</dcterms:created>
  <dcterms:modified xsi:type="dcterms:W3CDTF">2026-03-02T01:14:15Z</dcterms:modified>
</cp:coreProperties>
</file>