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ira-file-sv1\姶良市ファイルサーバ\共有\姶良本庁\保健福祉部\健康増進課\◇共    　通◇\★新型コロナウイルス対応\■診療所へのコロワク個別接種協力金\02　様式\"/>
    </mc:Choice>
  </mc:AlternateContent>
  <bookViews>
    <workbookView xWindow="-120" yWindow="-120" windowWidth="20730" windowHeight="11160"/>
  </bookViews>
  <sheets>
    <sheet name="入力シート" sheetId="5" r:id="rId1"/>
    <sheet name="申請書" sheetId="3" r:id="rId2"/>
    <sheet name="実績報告書" sheetId="6" r:id="rId3"/>
    <sheet name="決定・確定通知" sheetId="8" r:id="rId4"/>
    <sheet name="請求書（決定通知後に提出）" sheetId="7" r:id="rId5"/>
  </sheets>
  <definedNames>
    <definedName name="_xlnm._FilterDatabase" localSheetId="2" hidden="1">実績報告書!$A$9:$L$32</definedName>
    <definedName name="_xlnm._FilterDatabase" localSheetId="0" hidden="1">入力シート!$A$15:$L$38</definedName>
    <definedName name="_xlnm.Print_Area" localSheetId="2">実績報告書!$A$1:$L$49</definedName>
    <definedName name="_xlnm.Print_Area" localSheetId="1">申請書!$A$1:$J$27</definedName>
    <definedName name="_xlnm.Print_Area" localSheetId="4">'請求書（決定通知後に提出）'!$A$1:$J$39</definedName>
    <definedName name="_xlnm.Print_Area" localSheetId="0">入力シート!$A$1:$L$81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7" l="1"/>
  <c r="C9" i="6"/>
  <c r="B15" i="8" l="1"/>
  <c r="D6" i="8"/>
  <c r="B6" i="8"/>
  <c r="B5" i="8"/>
  <c r="F6" i="7" l="1"/>
  <c r="I34" i="6" l="1"/>
  <c r="H34" i="6"/>
  <c r="G34" i="6"/>
  <c r="F34" i="6"/>
  <c r="E34" i="6"/>
  <c r="D34" i="6"/>
  <c r="C34" i="6"/>
  <c r="I31" i="6"/>
  <c r="H31" i="6"/>
  <c r="G31" i="6"/>
  <c r="F31" i="6"/>
  <c r="E31" i="6"/>
  <c r="D31" i="6"/>
  <c r="C31" i="6"/>
  <c r="I28" i="6"/>
  <c r="H28" i="6"/>
  <c r="G28" i="6"/>
  <c r="F28" i="6"/>
  <c r="E28" i="6"/>
  <c r="D28" i="6"/>
  <c r="C28" i="6"/>
  <c r="I25" i="6"/>
  <c r="H25" i="6"/>
  <c r="G25" i="6"/>
  <c r="F25" i="6"/>
  <c r="E25" i="6"/>
  <c r="D25" i="6"/>
  <c r="C25" i="6"/>
  <c r="I22" i="6"/>
  <c r="H22" i="6"/>
  <c r="G22" i="6"/>
  <c r="F22" i="6"/>
  <c r="E22" i="6"/>
  <c r="D22" i="6"/>
  <c r="C22" i="6"/>
  <c r="I19" i="6"/>
  <c r="H19" i="6"/>
  <c r="G19" i="6"/>
  <c r="F19" i="6"/>
  <c r="E19" i="6"/>
  <c r="D19" i="6"/>
  <c r="C19" i="6"/>
  <c r="I16" i="6"/>
  <c r="H16" i="6"/>
  <c r="G16" i="6"/>
  <c r="F16" i="6"/>
  <c r="E16" i="6"/>
  <c r="D16" i="6"/>
  <c r="C16" i="6"/>
  <c r="I13" i="6"/>
  <c r="H13" i="6"/>
  <c r="G13" i="6"/>
  <c r="F13" i="6"/>
  <c r="E13" i="6"/>
  <c r="D13" i="6"/>
  <c r="C13" i="6"/>
  <c r="D10" i="6"/>
  <c r="E10" i="6"/>
  <c r="F10" i="6"/>
  <c r="G10" i="6"/>
  <c r="H10" i="6"/>
  <c r="I10" i="6"/>
  <c r="C10" i="6"/>
  <c r="C11" i="6"/>
  <c r="D11" i="6"/>
  <c r="L16" i="5"/>
  <c r="B49" i="6" l="1"/>
  <c r="D43" i="6"/>
  <c r="D44" i="6"/>
  <c r="D45" i="6"/>
  <c r="D46" i="6"/>
  <c r="D47" i="6"/>
  <c r="D48" i="6"/>
  <c r="D42" i="6"/>
  <c r="D35" i="6"/>
  <c r="E35" i="6"/>
  <c r="F35" i="6"/>
  <c r="G35" i="6"/>
  <c r="H35" i="6"/>
  <c r="I35" i="6"/>
  <c r="C35" i="6"/>
  <c r="D32" i="6"/>
  <c r="E32" i="6"/>
  <c r="F32" i="6"/>
  <c r="G32" i="6"/>
  <c r="H32" i="6"/>
  <c r="I32" i="6"/>
  <c r="C32" i="6"/>
  <c r="D29" i="6"/>
  <c r="E29" i="6"/>
  <c r="F29" i="6"/>
  <c r="G29" i="6"/>
  <c r="H29" i="6"/>
  <c r="I29" i="6"/>
  <c r="C29" i="6"/>
  <c r="D26" i="6"/>
  <c r="E26" i="6"/>
  <c r="F26" i="6"/>
  <c r="G26" i="6"/>
  <c r="H26" i="6"/>
  <c r="I26" i="6"/>
  <c r="C26" i="6"/>
  <c r="D23" i="6"/>
  <c r="E23" i="6"/>
  <c r="F23" i="6"/>
  <c r="G23" i="6"/>
  <c r="H23" i="6"/>
  <c r="I23" i="6"/>
  <c r="C23" i="6"/>
  <c r="D20" i="6"/>
  <c r="E20" i="6"/>
  <c r="F20" i="6"/>
  <c r="G20" i="6"/>
  <c r="H20" i="6"/>
  <c r="I20" i="6"/>
  <c r="C20" i="6"/>
  <c r="D17" i="6"/>
  <c r="E17" i="6"/>
  <c r="F17" i="6"/>
  <c r="G17" i="6"/>
  <c r="H17" i="6"/>
  <c r="I17" i="6"/>
  <c r="C17" i="6"/>
  <c r="D14" i="6"/>
  <c r="E14" i="6"/>
  <c r="F14" i="6"/>
  <c r="G14" i="6"/>
  <c r="H14" i="6"/>
  <c r="I14" i="6"/>
  <c r="C14" i="6"/>
  <c r="E11" i="6"/>
  <c r="F11" i="6"/>
  <c r="G11" i="6"/>
  <c r="H11" i="6"/>
  <c r="I11" i="6"/>
  <c r="C39" i="7"/>
  <c r="C38" i="7"/>
  <c r="H37" i="7"/>
  <c r="H36" i="7"/>
  <c r="H35" i="7"/>
  <c r="C37" i="7"/>
  <c r="C36" i="7"/>
  <c r="C35" i="7"/>
  <c r="B23" i="7"/>
  <c r="B24" i="7" s="1"/>
  <c r="B25" i="7" s="1"/>
  <c r="B26" i="7" s="1"/>
  <c r="B27" i="7" s="1"/>
  <c r="B28" i="7" s="1"/>
  <c r="B29" i="7" s="1"/>
  <c r="B30" i="7" s="1"/>
  <c r="I10" i="7"/>
  <c r="F10" i="7"/>
  <c r="I9" i="7"/>
  <c r="F9" i="7"/>
  <c r="H8" i="7"/>
  <c r="F8" i="7"/>
  <c r="F7" i="7"/>
  <c r="F6" i="3"/>
  <c r="D4" i="6"/>
  <c r="H2" i="6"/>
  <c r="F2" i="3"/>
  <c r="I10" i="3"/>
  <c r="F10" i="3"/>
  <c r="I9" i="3"/>
  <c r="F9" i="3"/>
  <c r="G8" i="3"/>
  <c r="F8" i="3"/>
  <c r="F7" i="3"/>
  <c r="C18" i="3"/>
  <c r="D9" i="6" l="1"/>
  <c r="E9" i="6" s="1"/>
  <c r="F9" i="6" s="1"/>
  <c r="G9" i="6" s="1"/>
  <c r="H9" i="6" s="1"/>
  <c r="I9" i="6" s="1"/>
  <c r="C12" i="6" s="1"/>
  <c r="D12" i="6" s="1"/>
  <c r="E12" i="6" s="1"/>
  <c r="F12" i="6" s="1"/>
  <c r="G12" i="6" s="1"/>
  <c r="H12" i="6" s="1"/>
  <c r="I12" i="6" s="1"/>
  <c r="C15" i="6" s="1"/>
  <c r="D15" i="6" s="1"/>
  <c r="E15" i="6" s="1"/>
  <c r="F15" i="6" s="1"/>
  <c r="G15" i="6" s="1"/>
  <c r="H15" i="6" s="1"/>
  <c r="I15" i="6" s="1"/>
  <c r="C18" i="6" s="1"/>
  <c r="D18" i="6" s="1"/>
  <c r="E18" i="6" s="1"/>
  <c r="F18" i="6" s="1"/>
  <c r="G18" i="6" s="1"/>
  <c r="H18" i="6" s="1"/>
  <c r="I18" i="6" s="1"/>
  <c r="C21" i="6" s="1"/>
  <c r="D21" i="6" s="1"/>
  <c r="E21" i="6" s="1"/>
  <c r="F21" i="6" s="1"/>
  <c r="G21" i="6" s="1"/>
  <c r="H21" i="6" s="1"/>
  <c r="I21" i="6" s="1"/>
  <c r="C24" i="6" s="1"/>
  <c r="D24" i="6" s="1"/>
  <c r="E24" i="6" s="1"/>
  <c r="F24" i="6" s="1"/>
  <c r="G24" i="6" s="1"/>
  <c r="H24" i="6" s="1"/>
  <c r="I24" i="6" s="1"/>
  <c r="C27" i="6" s="1"/>
  <c r="D27" i="6" s="1"/>
  <c r="E27" i="6" s="1"/>
  <c r="F27" i="6" s="1"/>
  <c r="G27" i="6" s="1"/>
  <c r="H27" i="6" s="1"/>
  <c r="I27" i="6" s="1"/>
  <c r="C30" i="6" s="1"/>
  <c r="D30" i="6" s="1"/>
  <c r="E30" i="6" s="1"/>
  <c r="F30" i="6" s="1"/>
  <c r="G30" i="6" s="1"/>
  <c r="H30" i="6" s="1"/>
  <c r="I30" i="6" s="1"/>
  <c r="C33" i="6" s="1"/>
  <c r="D33" i="6" s="1"/>
  <c r="E33" i="6" s="1"/>
  <c r="F33" i="6" s="1"/>
  <c r="G33" i="6" s="1"/>
  <c r="H33" i="6" s="1"/>
  <c r="I33" i="6" s="1"/>
  <c r="C52" i="5" l="1"/>
  <c r="C53" i="5" s="1"/>
  <c r="C54" i="5" s="1"/>
  <c r="C55" i="5" s="1"/>
  <c r="C56" i="5" s="1"/>
  <c r="C57" i="5" s="1"/>
  <c r="C58" i="5" s="1"/>
  <c r="C59" i="5" s="1"/>
  <c r="L40" i="5"/>
  <c r="L34" i="6" s="1"/>
  <c r="J40" i="5"/>
  <c r="L37" i="5"/>
  <c r="L31" i="6" s="1"/>
  <c r="J37" i="5"/>
  <c r="J31" i="6" s="1"/>
  <c r="L34" i="5"/>
  <c r="L28" i="6" s="1"/>
  <c r="J34" i="5"/>
  <c r="J28" i="6" s="1"/>
  <c r="L31" i="5"/>
  <c r="L25" i="6" s="1"/>
  <c r="J31" i="5"/>
  <c r="J25" i="6" s="1"/>
  <c r="L28" i="5"/>
  <c r="L22" i="6" s="1"/>
  <c r="J28" i="5"/>
  <c r="J22" i="6" s="1"/>
  <c r="L25" i="5"/>
  <c r="L19" i="6" s="1"/>
  <c r="J25" i="5"/>
  <c r="J19" i="6" s="1"/>
  <c r="L22" i="5"/>
  <c r="L16" i="6" s="1"/>
  <c r="J22" i="5"/>
  <c r="J16" i="6" s="1"/>
  <c r="L19" i="5"/>
  <c r="L13" i="6" s="1"/>
  <c r="J19" i="5"/>
  <c r="J13" i="6" s="1"/>
  <c r="L10" i="6"/>
  <c r="J16" i="5"/>
  <c r="D15" i="5"/>
  <c r="E15" i="5" s="1"/>
  <c r="F15" i="5" s="1"/>
  <c r="G15" i="5" s="1"/>
  <c r="H15" i="5" s="1"/>
  <c r="I15" i="5" s="1"/>
  <c r="C18" i="5" s="1"/>
  <c r="D18" i="5" s="1"/>
  <c r="E18" i="5" s="1"/>
  <c r="F18" i="5" s="1"/>
  <c r="G18" i="5" s="1"/>
  <c r="H18" i="5" s="1"/>
  <c r="I18" i="5" s="1"/>
  <c r="C21" i="5" s="1"/>
  <c r="D21" i="5" s="1"/>
  <c r="E21" i="5" s="1"/>
  <c r="F21" i="5" s="1"/>
  <c r="G21" i="5" s="1"/>
  <c r="H21" i="5" s="1"/>
  <c r="I21" i="5" s="1"/>
  <c r="C24" i="5" s="1"/>
  <c r="D24" i="5" s="1"/>
  <c r="E24" i="5" s="1"/>
  <c r="F24" i="5" s="1"/>
  <c r="G24" i="5" s="1"/>
  <c r="H24" i="5" s="1"/>
  <c r="I24" i="5" s="1"/>
  <c r="C27" i="5" s="1"/>
  <c r="D27" i="5" s="1"/>
  <c r="E27" i="5" s="1"/>
  <c r="F27" i="5" s="1"/>
  <c r="G27" i="5" s="1"/>
  <c r="H27" i="5" s="1"/>
  <c r="I27" i="5" s="1"/>
  <c r="C30" i="5" s="1"/>
  <c r="D30" i="5" s="1"/>
  <c r="E30" i="5" s="1"/>
  <c r="F30" i="5" s="1"/>
  <c r="G30" i="5" s="1"/>
  <c r="H30" i="5" s="1"/>
  <c r="I30" i="5" s="1"/>
  <c r="C33" i="5" s="1"/>
  <c r="D33" i="5" s="1"/>
  <c r="E33" i="5" s="1"/>
  <c r="F33" i="5" s="1"/>
  <c r="G33" i="5" s="1"/>
  <c r="H33" i="5" s="1"/>
  <c r="I33" i="5" s="1"/>
  <c r="C36" i="5" s="1"/>
  <c r="D36" i="5" s="1"/>
  <c r="E36" i="5" s="1"/>
  <c r="F36" i="5" s="1"/>
  <c r="G36" i="5" s="1"/>
  <c r="H36" i="5" s="1"/>
  <c r="I36" i="5" s="1"/>
  <c r="F59" i="5" l="1"/>
  <c r="D30" i="7" s="1"/>
  <c r="J34" i="6"/>
  <c r="F51" i="5"/>
  <c r="D22" i="7" s="1"/>
  <c r="J10" i="6"/>
  <c r="C39" i="5"/>
  <c r="D39" i="5" s="1"/>
  <c r="E39" i="5" s="1"/>
  <c r="F39" i="5" s="1"/>
  <c r="G39" i="5" s="1"/>
  <c r="H39" i="5" s="1"/>
  <c r="I39" i="5" s="1"/>
  <c r="K16" i="5"/>
  <c r="K10" i="6" s="1"/>
  <c r="K19" i="5"/>
  <c r="K13" i="6" s="1"/>
  <c r="F52" i="5"/>
  <c r="D23" i="7" s="1"/>
  <c r="F53" i="5"/>
  <c r="D24" i="7" s="1"/>
  <c r="K22" i="5"/>
  <c r="K16" i="6" s="1"/>
  <c r="K25" i="5"/>
  <c r="K19" i="6" s="1"/>
  <c r="F54" i="5"/>
  <c r="D25" i="7" s="1"/>
  <c r="F55" i="5"/>
  <c r="D26" i="7" s="1"/>
  <c r="K28" i="5"/>
  <c r="K22" i="6" s="1"/>
  <c r="K31" i="5"/>
  <c r="K25" i="6" s="1"/>
  <c r="F56" i="5"/>
  <c r="D27" i="7" s="1"/>
  <c r="F57" i="5"/>
  <c r="D28" i="7" s="1"/>
  <c r="K34" i="5"/>
  <c r="K28" i="6" s="1"/>
  <c r="F58" i="5"/>
  <c r="D29" i="7" s="1"/>
  <c r="K37" i="5"/>
  <c r="K31" i="6" s="1"/>
  <c r="K40" i="5"/>
  <c r="K34" i="6" s="1"/>
  <c r="J43" i="5"/>
  <c r="J37" i="6" s="1"/>
  <c r="D31" i="7" l="1"/>
  <c r="F46" i="5"/>
  <c r="F60" i="5"/>
  <c r="I58" i="5" l="1"/>
  <c r="F29" i="7" s="1"/>
  <c r="I56" i="5"/>
  <c r="F27" i="7" s="1"/>
  <c r="I54" i="5"/>
  <c r="F25" i="7" s="1"/>
  <c r="I52" i="5"/>
  <c r="F23" i="7" s="1"/>
  <c r="I59" i="5"/>
  <c r="F30" i="7" s="1"/>
  <c r="I57" i="5"/>
  <c r="F28" i="7" s="1"/>
  <c r="I55" i="5"/>
  <c r="F26" i="7" s="1"/>
  <c r="I53" i="5"/>
  <c r="F24" i="7" s="1"/>
  <c r="I51" i="5"/>
  <c r="F22" i="7" s="1"/>
  <c r="F31" i="7" l="1"/>
  <c r="I61" i="5"/>
  <c r="J38" i="6" s="1"/>
  <c r="I60" i="5"/>
  <c r="F63" i="5" s="1"/>
  <c r="F21" i="8" l="1"/>
  <c r="F20" i="8"/>
  <c r="D18" i="7"/>
  <c r="C20" i="3"/>
</calcChain>
</file>

<file path=xl/comments1.xml><?xml version="1.0" encoding="utf-8"?>
<comments xmlns="http://schemas.openxmlformats.org/spreadsheetml/2006/main">
  <authors>
    <author>kennkou-aira</author>
  </authors>
  <commentList>
    <comment ref="E9" authorId="0" shapeId="0">
      <text>
        <r>
          <rPr>
            <b/>
            <sz val="11"/>
            <color indexed="81"/>
            <rFont val="ＭＳ ゴシック"/>
            <family val="3"/>
            <charset val="128"/>
          </rPr>
          <t>フルネームで記載
代表者と同一人物でも可</t>
        </r>
      </text>
    </comment>
    <comment ref="E10" authorId="0" shapeId="0">
      <text>
        <r>
          <rPr>
            <b/>
            <sz val="11"/>
            <color indexed="81"/>
            <rFont val="ＭＳ ゴシック"/>
            <family val="3"/>
            <charset val="128"/>
          </rPr>
          <t>フルネームで記載
代表者・事務責任者と
同一人物でも可</t>
        </r>
      </text>
    </comment>
  </commentList>
</comments>
</file>

<file path=xl/sharedStrings.xml><?xml version="1.0" encoding="utf-8"?>
<sst xmlns="http://schemas.openxmlformats.org/spreadsheetml/2006/main" count="219" uniqueCount="135">
  <si>
    <t>所　　在　　地</t>
    <rPh sb="0" eb="1">
      <t>ショ</t>
    </rPh>
    <rPh sb="3" eb="4">
      <t>ザイ</t>
    </rPh>
    <rPh sb="6" eb="7">
      <t>チ</t>
    </rPh>
    <phoneticPr fontId="2"/>
  </si>
  <si>
    <t>週の接種回数</t>
    <rPh sb="0" eb="1">
      <t>シュウ</t>
    </rPh>
    <rPh sb="2" eb="4">
      <t>セッシュ</t>
    </rPh>
    <rPh sb="4" eb="6">
      <t>カイスウ</t>
    </rPh>
    <phoneticPr fontId="2"/>
  </si>
  <si>
    <t>週の回数区分</t>
    <rPh sb="0" eb="1">
      <t>シュウ</t>
    </rPh>
    <rPh sb="2" eb="4">
      <t>カイスウ</t>
    </rPh>
    <rPh sb="4" eb="6">
      <t>クブン</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</si>
  <si>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</si>
  <si>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備考</t>
    <rPh sb="0" eb="2">
      <t>ビコウ</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</si>
  <si>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</si>
  <si>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</si>
  <si>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</si>
  <si>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</si>
  <si>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</si>
  <si>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</si>
  <si>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（日）</t>
    <rPh sb="1" eb="2">
      <t>ニチ</t>
    </rPh>
    <phoneticPr fontId="2"/>
  </si>
  <si>
    <t>時間外等の接種体制の有無</t>
    <rPh sb="0" eb="3">
      <t>ジカンガイ</t>
    </rPh>
    <rPh sb="3" eb="4">
      <t>トウ</t>
    </rPh>
    <rPh sb="5" eb="7">
      <t>セッシュ</t>
    </rPh>
    <rPh sb="7" eb="9">
      <t>タイセイ</t>
    </rPh>
    <rPh sb="10" eb="12">
      <t>ウム</t>
    </rPh>
    <phoneticPr fontId="2"/>
  </si>
  <si>
    <t>接種回数（予診のみを含めない）</t>
    <rPh sb="0" eb="2">
      <t>セッシュ</t>
    </rPh>
    <rPh sb="2" eb="4">
      <t>カイスウ</t>
    </rPh>
    <rPh sb="5" eb="7">
      <t>ヨシン</t>
    </rPh>
    <rPh sb="10" eb="11">
      <t>フク</t>
    </rPh>
    <phoneticPr fontId="2"/>
  </si>
  <si>
    <t>接種回数計（予診のみを含めない）</t>
    <rPh sb="0" eb="2">
      <t>セッシュ</t>
    </rPh>
    <rPh sb="2" eb="4">
      <t>カイスウ</t>
    </rPh>
    <rPh sb="4" eb="5">
      <t>ケイ</t>
    </rPh>
    <rPh sb="6" eb="8">
      <t>ヨシン</t>
    </rPh>
    <rPh sb="11" eb="12">
      <t>フク</t>
    </rPh>
    <phoneticPr fontId="2"/>
  </si>
  <si>
    <t>請求金額</t>
    <rPh sb="0" eb="2">
      <t>セイキュウ</t>
    </rPh>
    <rPh sb="2" eb="4">
      <t>キンガク</t>
    </rPh>
    <phoneticPr fontId="3"/>
  </si>
  <si>
    <t>内訳</t>
    <rPh sb="0" eb="2">
      <t>ウチワケ</t>
    </rPh>
    <phoneticPr fontId="2"/>
  </si>
  <si>
    <t>接種回数</t>
    <rPh sb="0" eb="2">
      <t>セッシュ</t>
    </rPh>
    <rPh sb="2" eb="4">
      <t>カイスウ</t>
    </rPh>
    <phoneticPr fontId="2"/>
  </si>
  <si>
    <t>週100回以上接種の加算</t>
    <rPh sb="0" eb="1">
      <t>シュウ</t>
    </rPh>
    <rPh sb="4" eb="5">
      <t>カイ</t>
    </rPh>
    <rPh sb="5" eb="7">
      <t>イジョウ</t>
    </rPh>
    <rPh sb="7" eb="9">
      <t>セッシュ</t>
    </rPh>
    <rPh sb="10" eb="12">
      <t>カサン</t>
    </rPh>
    <phoneticPr fontId="2"/>
  </si>
  <si>
    <t>（予診のみを含めない）</t>
    <rPh sb="1" eb="3">
      <t>ヨシン</t>
    </rPh>
    <rPh sb="6" eb="7">
      <t>フク</t>
    </rPh>
    <phoneticPr fontId="2"/>
  </si>
  <si>
    <t>単価 2,000円/回</t>
    <rPh sb="8" eb="9">
      <t>エン</t>
    </rPh>
    <phoneticPr fontId="2"/>
  </si>
  <si>
    <t>合計</t>
    <rPh sb="0" eb="2">
      <t>ゴウケイ</t>
    </rPh>
    <phoneticPr fontId="2"/>
  </si>
  <si>
    <t>月</t>
  </si>
  <si>
    <t>火</t>
  </si>
  <si>
    <t>水</t>
  </si>
  <si>
    <t>木</t>
  </si>
  <si>
    <t>金</t>
  </si>
  <si>
    <t>土</t>
  </si>
  <si>
    <t>日</t>
    <rPh sb="0" eb="1">
      <t>ニチ</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</si>
  <si>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</si>
  <si>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</si>
  <si>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</si>
  <si>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</si>
  <si>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</si>
  <si>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</si>
  <si>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フリガナ</t>
    <phoneticPr fontId="2"/>
  </si>
  <si>
    <t>口座名義人</t>
    <rPh sb="0" eb="2">
      <t>コウザ</t>
    </rPh>
    <rPh sb="2" eb="5">
      <t>メイギニン</t>
    </rPh>
    <phoneticPr fontId="2"/>
  </si>
  <si>
    <t>様式第１号（第４条関係）</t>
    <rPh sb="0" eb="2">
      <t>ヨウシキ</t>
    </rPh>
    <rPh sb="2" eb="3">
      <t>ダイ</t>
    </rPh>
    <rPh sb="4" eb="5">
      <t>ゴウ</t>
    </rPh>
    <rPh sb="6" eb="7">
      <t>ダイ</t>
    </rPh>
    <rPh sb="8" eb="9">
      <t>ジョウ</t>
    </rPh>
    <rPh sb="9" eb="11">
      <t>カンケイ</t>
    </rPh>
    <phoneticPr fontId="2"/>
  </si>
  <si>
    <t>申請者</t>
    <rPh sb="0" eb="3">
      <t>シンセイシャ</t>
    </rPh>
    <phoneticPr fontId="2"/>
  </si>
  <si>
    <t>医療機関名称</t>
    <rPh sb="0" eb="2">
      <t>イリョウ</t>
    </rPh>
    <rPh sb="2" eb="4">
      <t>キカン</t>
    </rPh>
    <rPh sb="4" eb="6">
      <t>メイショウ</t>
    </rPh>
    <phoneticPr fontId="2"/>
  </si>
  <si>
    <t>代表者職・氏名</t>
    <rPh sb="0" eb="3">
      <t>ダイヒョウシャ</t>
    </rPh>
    <rPh sb="3" eb="4">
      <t>ショク</t>
    </rPh>
    <rPh sb="5" eb="7">
      <t>シメイ</t>
    </rPh>
    <phoneticPr fontId="2"/>
  </si>
  <si>
    <t>(</t>
    <phoneticPr fontId="2"/>
  </si>
  <si>
    <t>)</t>
    <phoneticPr fontId="2"/>
  </si>
  <si>
    <t>所 在 地</t>
    <rPh sb="0" eb="1">
      <t>ショ</t>
    </rPh>
    <rPh sb="2" eb="3">
      <t>ザイ</t>
    </rPh>
    <rPh sb="4" eb="5">
      <t>チ</t>
    </rPh>
    <phoneticPr fontId="2"/>
  </si>
  <si>
    <t>責 任 者</t>
    <rPh sb="0" eb="1">
      <t>セキ</t>
    </rPh>
    <rPh sb="2" eb="3">
      <t>ニン</t>
    </rPh>
    <rPh sb="4" eb="5">
      <t>モノ</t>
    </rPh>
    <phoneticPr fontId="2"/>
  </si>
  <si>
    <t>担 当 者</t>
    <rPh sb="0" eb="1">
      <t>タン</t>
    </rPh>
    <rPh sb="2" eb="3">
      <t>トウ</t>
    </rPh>
    <rPh sb="4" eb="5">
      <t>モノ</t>
    </rPh>
    <phoneticPr fontId="2"/>
  </si>
  <si>
    <t>記</t>
    <rPh sb="0" eb="1">
      <t>キ</t>
    </rPh>
    <phoneticPr fontId="2"/>
  </si>
  <si>
    <t>姶良市新型コロナワクチンに係る個別接種促進支援事業協力金支給申請書</t>
    <rPh sb="25" eb="27">
      <t>キョウリョク</t>
    </rPh>
    <phoneticPr fontId="2"/>
  </si>
  <si>
    <t>　姶良市新型コロナワクチンに係る個別接種促進支援事業協力金の支給を受けたいので、姶良市新型コロナウイルスワクチン接種に係る個別接種促進支援事業実施要綱第４条の規定により、関係書類を添えて、下記のとおり申請します。</t>
    <rPh sb="26" eb="28">
      <t>キョウリョク</t>
    </rPh>
    <rPh sb="30" eb="32">
      <t>シキュウ</t>
    </rPh>
    <rPh sb="33" eb="34">
      <t>ウ</t>
    </rPh>
    <rPh sb="75" eb="76">
      <t>ダイ</t>
    </rPh>
    <rPh sb="77" eb="78">
      <t>ジョウ</t>
    </rPh>
    <rPh sb="79" eb="81">
      <t>キテイ</t>
    </rPh>
    <rPh sb="85" eb="87">
      <t>カンケイ</t>
    </rPh>
    <rPh sb="87" eb="89">
      <t>ショルイ</t>
    </rPh>
    <rPh sb="90" eb="91">
      <t>ソ</t>
    </rPh>
    <rPh sb="94" eb="96">
      <t>カキ</t>
    </rPh>
    <rPh sb="100" eb="102">
      <t>シンセイ</t>
    </rPh>
    <phoneticPr fontId="2"/>
  </si>
  <si>
    <t>１　申請期別</t>
    <rPh sb="2" eb="4">
      <t>シンセイ</t>
    </rPh>
    <rPh sb="4" eb="5">
      <t>キ</t>
    </rPh>
    <rPh sb="5" eb="6">
      <t>ベツ</t>
    </rPh>
    <phoneticPr fontId="2"/>
  </si>
  <si>
    <t>２　申請金額</t>
    <rPh sb="2" eb="4">
      <t>シンセイ</t>
    </rPh>
    <rPh sb="4" eb="6">
      <t>キンガク</t>
    </rPh>
    <phoneticPr fontId="2"/>
  </si>
  <si>
    <t>円</t>
    <rPh sb="0" eb="1">
      <t>エン</t>
    </rPh>
    <phoneticPr fontId="2"/>
  </si>
  <si>
    <t>分</t>
    <rPh sb="0" eb="1">
      <t>ブン</t>
    </rPh>
    <phoneticPr fontId="2"/>
  </si>
  <si>
    <t>３　添付書類</t>
    <rPh sb="2" eb="4">
      <t>テンプ</t>
    </rPh>
    <rPh sb="4" eb="6">
      <t>ショルイ</t>
    </rPh>
    <phoneticPr fontId="2"/>
  </si>
  <si>
    <t>実施報告書</t>
    <phoneticPr fontId="2"/>
  </si>
  <si>
    <r>
      <t>100回以上接種した取扱いとする週</t>
    </r>
    <r>
      <rPr>
        <vertAlign val="superscript"/>
        <sz val="11"/>
        <color theme="1"/>
        <rFont val="ＭＳ 明朝"/>
        <family val="1"/>
        <charset val="128"/>
      </rPr>
      <t>※</t>
    </r>
    <rPh sb="10" eb="12">
      <t>トリアツカ</t>
    </rPh>
    <phoneticPr fontId="2"/>
  </si>
  <si>
    <t>姶良市新型コロナウイルスワクチン接種に係る個別接種促進協力金　入力シート</t>
    <rPh sb="31" eb="33">
      <t>ニュウリョク</t>
    </rPh>
    <phoneticPr fontId="2"/>
  </si>
  <si>
    <t>法人・医療機関名称</t>
    <rPh sb="0" eb="2">
      <t>ホウジン</t>
    </rPh>
    <rPh sb="3" eb="5">
      <t>イリョウ</t>
    </rPh>
    <rPh sb="5" eb="7">
      <t>キカン</t>
    </rPh>
    <rPh sb="7" eb="9">
      <t>メイショウ</t>
    </rPh>
    <phoneticPr fontId="2"/>
  </si>
  <si>
    <t>申　　請　　日</t>
    <rPh sb="0" eb="1">
      <t>サル</t>
    </rPh>
    <rPh sb="3" eb="4">
      <t>ショウ</t>
    </rPh>
    <rPh sb="6" eb="7">
      <t>ビ</t>
    </rPh>
    <phoneticPr fontId="2"/>
  </si>
  <si>
    <t>期　　　　　別</t>
    <rPh sb="0" eb="1">
      <t>キ</t>
    </rPh>
    <rPh sb="6" eb="7">
      <t>ベツ</t>
    </rPh>
    <phoneticPr fontId="2"/>
  </si>
  <si>
    <t>事 務 責 任 者</t>
    <rPh sb="0" eb="1">
      <t>コト</t>
    </rPh>
    <rPh sb="2" eb="3">
      <t>ツトム</t>
    </rPh>
    <rPh sb="4" eb="5">
      <t>セキ</t>
    </rPh>
    <rPh sb="6" eb="7">
      <t>ニン</t>
    </rPh>
    <rPh sb="8" eb="9">
      <t>モノ</t>
    </rPh>
    <phoneticPr fontId="2"/>
  </si>
  <si>
    <t>事 務 担 当 者</t>
    <rPh sb="0" eb="1">
      <t>コト</t>
    </rPh>
    <rPh sb="2" eb="3">
      <t>ツトム</t>
    </rPh>
    <rPh sb="4" eb="5">
      <t>タン</t>
    </rPh>
    <rPh sb="6" eb="7">
      <t>トウ</t>
    </rPh>
    <rPh sb="8" eb="9">
      <t>モノ</t>
    </rPh>
    <phoneticPr fontId="2"/>
  </si>
  <si>
    <t>職：</t>
    <rPh sb="0" eb="1">
      <t>ショク</t>
    </rPh>
    <phoneticPr fontId="2"/>
  </si>
  <si>
    <t>申請締切</t>
    <rPh sb="0" eb="2">
      <t>シンセイ</t>
    </rPh>
    <rPh sb="2" eb="4">
      <t>シメキリ</t>
    </rPh>
    <phoneticPr fontId="2"/>
  </si>
  <si>
    <t>対象接種期間</t>
    <rPh sb="0" eb="2">
      <t>タイショウ</t>
    </rPh>
    <rPh sb="2" eb="4">
      <t>セッシュ</t>
    </rPh>
    <rPh sb="4" eb="6">
      <t>キカン</t>
    </rPh>
    <phoneticPr fontId="2"/>
  </si>
  <si>
    <t>連絡先：</t>
    <rPh sb="0" eb="3">
      <t>レンラクサキ</t>
    </rPh>
    <phoneticPr fontId="2"/>
  </si>
  <si>
    <t>氏　名：</t>
    <rPh sb="0" eb="1">
      <t>シ</t>
    </rPh>
    <rPh sb="2" eb="3">
      <t>メイ</t>
    </rPh>
    <phoneticPr fontId="2"/>
  </si>
  <si>
    <t>時間外等の接種
体制の有無</t>
    <rPh sb="0" eb="3">
      <t>ジカンガイ</t>
    </rPh>
    <rPh sb="3" eb="4">
      <t>トウ</t>
    </rPh>
    <rPh sb="5" eb="7">
      <t>セッシュ</t>
    </rPh>
    <rPh sb="8" eb="10">
      <t>タイセイ</t>
    </rPh>
    <rPh sb="11" eb="13">
      <t>ウム</t>
    </rPh>
    <phoneticPr fontId="2"/>
  </si>
  <si>
    <t>必着</t>
    <rPh sb="0" eb="2">
      <t>ヒッチャク</t>
    </rPh>
    <phoneticPr fontId="2"/>
  </si>
  <si>
    <t>【基本情報】</t>
    <rPh sb="1" eb="3">
      <t>キホン</t>
    </rPh>
    <rPh sb="3" eb="5">
      <t>ジョウホウ</t>
    </rPh>
    <phoneticPr fontId="2"/>
  </si>
  <si>
    <t>【接種体制・実績】</t>
    <rPh sb="1" eb="3">
      <t>セッシュ</t>
    </rPh>
    <rPh sb="3" eb="5">
      <t>タイセイ</t>
    </rPh>
    <rPh sb="6" eb="8">
      <t>ジッセキ</t>
    </rPh>
    <phoneticPr fontId="2"/>
  </si>
  <si>
    <t>氏名:</t>
    <rPh sb="0" eb="2">
      <t>シメイ</t>
    </rPh>
    <phoneticPr fontId="2"/>
  </si>
  <si>
    <t>※　「時間外等」は、時間外の他に夜間・休日も含めます。</t>
    <rPh sb="22" eb="23">
      <t>フク</t>
    </rPh>
    <phoneticPr fontId="2"/>
  </si>
  <si>
    <t>※ 週のうち少なくとも１日は時間外、夜間又は休日における接種体制を要する。</t>
    <rPh sb="20" eb="21">
      <t>マタ</t>
    </rPh>
    <phoneticPr fontId="2"/>
  </si>
  <si>
    <t>【標榜する診療時間】</t>
    <rPh sb="1" eb="3">
      <t>ヒョウボウ</t>
    </rPh>
    <rPh sb="5" eb="7">
      <t>シンリョウ</t>
    </rPh>
    <rPh sb="7" eb="9">
      <t>ジカン</t>
    </rPh>
    <phoneticPr fontId="2"/>
  </si>
  <si>
    <t>【協力金振込口座】</t>
    <rPh sb="1" eb="4">
      <t>キョウリョクキン</t>
    </rPh>
    <rPh sb="4" eb="6">
      <t>フリコミ</t>
    </rPh>
    <rPh sb="6" eb="8">
      <t>コウザ</t>
    </rPh>
    <phoneticPr fontId="2"/>
  </si>
  <si>
    <t>医療法人●●会　●●病院　理事長　●●　●●</t>
    <rPh sb="0" eb="2">
      <t>イリョウ</t>
    </rPh>
    <rPh sb="2" eb="4">
      <t>ホウジン</t>
    </rPh>
    <rPh sb="6" eb="7">
      <t>カイ</t>
    </rPh>
    <rPh sb="10" eb="12">
      <t>ビョウイン</t>
    </rPh>
    <rPh sb="13" eb="16">
      <t>リジチョウ</t>
    </rPh>
    <phoneticPr fontId="2"/>
  </si>
  <si>
    <t>ｲﾘｮｳﾎｳｼﾞﾝ●●ｶｲ　●●ﾋﾞｮｳｲﾝ　ﾘｼﾞﾁｮｳ　●●　●●</t>
    <phoneticPr fontId="2"/>
  </si>
  <si>
    <t>●●●●</t>
    <phoneticPr fontId="2"/>
  </si>
  <si>
    <t>●●●</t>
    <phoneticPr fontId="2"/>
  </si>
  <si>
    <t>●●銀行</t>
    <rPh sb="2" eb="4">
      <t>ギンコウ</t>
    </rPh>
    <phoneticPr fontId="2"/>
  </si>
  <si>
    <t>●●支店</t>
    <rPh sb="2" eb="4">
      <t>シテン</t>
    </rPh>
    <phoneticPr fontId="2"/>
  </si>
  <si>
    <t>●●●●●●</t>
    <phoneticPr fontId="2"/>
  </si>
  <si>
    <t>普通</t>
    <rPh sb="0" eb="2">
      <t>フツウ</t>
    </rPh>
    <phoneticPr fontId="2"/>
  </si>
  <si>
    <t>（4週以上で該当週の接種2,000円/回加算）</t>
    <rPh sb="2" eb="3">
      <t>シュウ</t>
    </rPh>
    <rPh sb="3" eb="5">
      <t>イジョウ</t>
    </rPh>
    <rPh sb="6" eb="8">
      <t>ガイトウ</t>
    </rPh>
    <rPh sb="8" eb="9">
      <t>シュウ</t>
    </rPh>
    <rPh sb="10" eb="12">
      <t>セッシュ</t>
    </rPh>
    <rPh sb="17" eb="18">
      <t>エン</t>
    </rPh>
    <rPh sb="19" eb="20">
      <t>カイ</t>
    </rPh>
    <rPh sb="20" eb="22">
      <t>カサン</t>
    </rPh>
    <phoneticPr fontId="2"/>
  </si>
  <si>
    <t>※　加算の対象となった接種数</t>
    <phoneticPr fontId="2"/>
  </si>
  <si>
    <t>様式第２号（第４条関係）</t>
    <phoneticPr fontId="2"/>
  </si>
  <si>
    <t>法人・医療機関名称</t>
    <phoneticPr fontId="2"/>
  </si>
  <si>
    <t>　次のとおり、新型コロナウイルスワクチンを接種したので報告します。</t>
    <rPh sb="1" eb="2">
      <t>ツギ</t>
    </rPh>
    <rPh sb="7" eb="9">
      <t>シンガタ</t>
    </rPh>
    <rPh sb="21" eb="23">
      <t>セッシュ</t>
    </rPh>
    <rPh sb="27" eb="29">
      <t>ホウコク</t>
    </rPh>
    <phoneticPr fontId="2"/>
  </si>
  <si>
    <r>
      <t>接種回数計</t>
    </r>
    <r>
      <rPr>
        <sz val="8"/>
        <color theme="1"/>
        <rFont val="ＭＳ 明朝"/>
        <family val="1"/>
        <charset val="128"/>
      </rPr>
      <t>（予診のみを含めない。）</t>
    </r>
    <rPh sb="0" eb="2">
      <t>セッシュ</t>
    </rPh>
    <rPh sb="2" eb="4">
      <t>カイスウ</t>
    </rPh>
    <rPh sb="4" eb="5">
      <t>ケイ</t>
    </rPh>
    <rPh sb="6" eb="8">
      <t>ヨシン</t>
    </rPh>
    <rPh sb="11" eb="12">
      <t>フク</t>
    </rPh>
    <phoneticPr fontId="2"/>
  </si>
  <si>
    <t>接種回数（予診のみを含めない。）</t>
    <rPh sb="0" eb="2">
      <t>セッシュ</t>
    </rPh>
    <rPh sb="2" eb="4">
      <t>カイスウ</t>
    </rPh>
    <rPh sb="5" eb="7">
      <t>ヨシン</t>
    </rPh>
    <rPh sb="10" eb="11">
      <t>フク</t>
    </rPh>
    <phoneticPr fontId="2"/>
  </si>
  <si>
    <t>様式第４号（第６条関係）</t>
    <rPh sb="0" eb="2">
      <t>ヨウシキ</t>
    </rPh>
    <rPh sb="2" eb="3">
      <t>ダイ</t>
    </rPh>
    <rPh sb="4" eb="5">
      <t>ゴウ</t>
    </rPh>
    <rPh sb="6" eb="7">
      <t>ダイ</t>
    </rPh>
    <rPh sb="8" eb="9">
      <t>ジョウ</t>
    </rPh>
    <rPh sb="9" eb="11">
      <t>カンケイ</t>
    </rPh>
    <phoneticPr fontId="2"/>
  </si>
  <si>
    <t>姶良市新型コロナワクチンに係る個別接種促進支援事業協力金請求書</t>
    <phoneticPr fontId="2"/>
  </si>
  <si>
    <t>１　請求金額</t>
    <rPh sb="2" eb="4">
      <t>セイキュウ</t>
    </rPh>
    <rPh sb="4" eb="6">
      <t>キンガク</t>
    </rPh>
    <phoneticPr fontId="2"/>
  </si>
  <si>
    <t>(予診のみを含まない。)</t>
    <rPh sb="1" eb="3">
      <t>ヨシン</t>
    </rPh>
    <rPh sb="6" eb="7">
      <t>フク</t>
    </rPh>
    <phoneticPr fontId="2"/>
  </si>
  <si>
    <t>単価2,000円／回</t>
    <rPh sb="0" eb="2">
      <t>タンカ</t>
    </rPh>
    <rPh sb="7" eb="8">
      <t>エン</t>
    </rPh>
    <rPh sb="9" eb="10">
      <t>カイ</t>
    </rPh>
    <phoneticPr fontId="2"/>
  </si>
  <si>
    <t>※　加算対象の週数・回数</t>
    <rPh sb="2" eb="4">
      <t>カサン</t>
    </rPh>
    <rPh sb="4" eb="6">
      <t>タイショウ</t>
    </rPh>
    <rPh sb="7" eb="9">
      <t>シュウスウ</t>
    </rPh>
    <rPh sb="10" eb="12">
      <t>カイスウ</t>
    </rPh>
    <phoneticPr fontId="2"/>
  </si>
  <si>
    <t>裏面</t>
    <rPh sb="0" eb="2">
      <t>リメン</t>
    </rPh>
    <phoneticPr fontId="2"/>
  </si>
  <si>
    <t>２　口座情報</t>
    <rPh sb="2" eb="4">
      <t>コウザ</t>
    </rPh>
    <rPh sb="4" eb="6">
      <t>ジョウホウ</t>
    </rPh>
    <phoneticPr fontId="2"/>
  </si>
  <si>
    <t>姶良市新型コロナワクチンに係る個別接種促進支援事業協力金請求書</t>
  </si>
  <si>
    <t>交付決定及び確定額</t>
  </si>
  <si>
    <t>号</t>
    <rPh sb="0" eb="1">
      <t>ゴウ</t>
    </rPh>
    <phoneticPr fontId="2"/>
  </si>
  <si>
    <t>姶　健　第</t>
    <rPh sb="0" eb="1">
      <t>アイ</t>
    </rPh>
    <rPh sb="2" eb="3">
      <t>ケン</t>
    </rPh>
    <rPh sb="4" eb="5">
      <t>ダイ</t>
    </rPh>
    <phoneticPr fontId="2"/>
  </si>
  <si>
    <t>姶良市長</t>
    <rPh sb="0" eb="4">
      <t>アイラシチョウ</t>
    </rPh>
    <phoneticPr fontId="2"/>
  </si>
  <si>
    <t>印</t>
    <rPh sb="0" eb="1">
      <t>イン</t>
    </rPh>
    <phoneticPr fontId="2"/>
  </si>
  <si>
    <t>殿</t>
    <rPh sb="0" eb="1">
      <t>ドノ</t>
    </rPh>
    <phoneticPr fontId="2"/>
  </si>
  <si>
    <t>付けで支給の申請のあった姶良市新型コロナウイルスワクチン</t>
    <rPh sb="0" eb="1">
      <t>ヅケ</t>
    </rPh>
    <rPh sb="3" eb="5">
      <t>シキュウ</t>
    </rPh>
    <rPh sb="6" eb="8">
      <t>シンセイ</t>
    </rPh>
    <phoneticPr fontId="2"/>
  </si>
  <si>
    <t>接種に係る個別接種促進支援事業協力金の支給について、姶良市新型コロナウイルスワクチン接種に係る個別接種促進支援事業実施要綱第５条の規定により、下記のとおり交付決定及び確定したので通知します。</t>
    <rPh sb="19" eb="21">
      <t>シキュウ</t>
    </rPh>
    <rPh sb="71" eb="73">
      <t>カキ</t>
    </rPh>
    <rPh sb="77" eb="79">
      <t>コウフ</t>
    </rPh>
    <rPh sb="79" eb="81">
      <t>ケッテイ</t>
    </rPh>
    <rPh sb="81" eb="82">
      <t>オヨ</t>
    </rPh>
    <rPh sb="83" eb="85">
      <t>カクテイ</t>
    </rPh>
    <rPh sb="89" eb="91">
      <t>ツウチ</t>
    </rPh>
    <phoneticPr fontId="2"/>
  </si>
  <si>
    <t>（申　　請　　額）</t>
    <rPh sb="1" eb="2">
      <t>サル</t>
    </rPh>
    <rPh sb="4" eb="5">
      <t>ショウ</t>
    </rPh>
    <rPh sb="7" eb="8">
      <t>ガク</t>
    </rPh>
    <phoneticPr fontId="2"/>
  </si>
  <si>
    <t>円)</t>
    <rPh sb="0" eb="1">
      <t>エン</t>
    </rPh>
    <phoneticPr fontId="2"/>
  </si>
  <si>
    <t>様式第３号（第５条関係）</t>
    <rPh sb="0" eb="2">
      <t>ヨウシキ</t>
    </rPh>
    <rPh sb="2" eb="3">
      <t>ダイ</t>
    </rPh>
    <rPh sb="4" eb="5">
      <t>ゴウ</t>
    </rPh>
    <rPh sb="6" eb="7">
      <t>ダイ</t>
    </rPh>
    <rPh sb="8" eb="9">
      <t>ジョウ</t>
    </rPh>
    <rPh sb="9" eb="11">
      <t>カンケイ</t>
    </rPh>
    <phoneticPr fontId="2"/>
  </si>
  <si>
    <t>0995-▼▼-▼▼▼▼</t>
    <phoneticPr fontId="2"/>
  </si>
  <si>
    <t>0995-■■-■■■■</t>
    <phoneticPr fontId="2"/>
  </si>
  <si>
    <t>実績報告書（</t>
    <phoneticPr fontId="2"/>
  </si>
  <si>
    <t>)</t>
    <phoneticPr fontId="2"/>
  </si>
  <si>
    <t>円</t>
    <rPh sb="0" eb="1">
      <t>エン</t>
    </rPh>
    <phoneticPr fontId="2"/>
  </si>
  <si>
    <t>加算額</t>
    <rPh sb="0" eb="2">
      <t>カサン</t>
    </rPh>
    <rPh sb="2" eb="3">
      <t>ガク</t>
    </rPh>
    <phoneticPr fontId="2"/>
  </si>
  <si>
    <t>　令和●●年●●月●●日付け姶健第●●●号で支給決定及び確定通知のあった姶良市新型コロナワクチンに係る個別接種促進支援事業協力金について、姶良市新型コロナウイルスワクチン接種に係る個別接種促進支援事業実施要綱第６条の規定により、下記のとおり申請します。</t>
    <rPh sb="1" eb="3">
      <t>レイワ</t>
    </rPh>
    <rPh sb="12" eb="13">
      <t>ツ</t>
    </rPh>
    <rPh sb="61" eb="63">
      <t>キョウリョク</t>
    </rPh>
    <rPh sb="104" eb="105">
      <t>ダイ</t>
    </rPh>
    <rPh sb="106" eb="107">
      <t>ジョウ</t>
    </rPh>
    <rPh sb="108" eb="110">
      <t>キテイ</t>
    </rPh>
    <rPh sb="114" eb="116">
      <t>カキ</t>
    </rPh>
    <rPh sb="120" eb="122">
      <t>シンセイ</t>
    </rPh>
    <phoneticPr fontId="2"/>
  </si>
  <si>
    <t>午前●●:●●～●●:●●、午後●●:●●～●●:●●</t>
    <rPh sb="0" eb="2">
      <t>ゴゼン</t>
    </rPh>
    <rPh sb="14" eb="16">
      <t>ゴゴ</t>
    </rPh>
    <phoneticPr fontId="2"/>
  </si>
  <si>
    <t>休診</t>
    <rPh sb="0" eb="2">
      <t>キュウシン</t>
    </rPh>
    <phoneticPr fontId="2"/>
  </si>
  <si>
    <t>姶良市宮島町25番地</t>
    <rPh sb="0" eb="3">
      <t>アイラシ</t>
    </rPh>
    <rPh sb="3" eb="6">
      <t>ミヤジママチ</t>
    </rPh>
    <rPh sb="8" eb="10">
      <t>バンチ</t>
    </rPh>
    <phoneticPr fontId="2"/>
  </si>
  <si>
    <t>院長</t>
    <rPh sb="0" eb="2">
      <t>インチョウ</t>
    </rPh>
    <phoneticPr fontId="2"/>
  </si>
  <si>
    <t>姶良　太郎</t>
    <rPh sb="0" eb="2">
      <t>アイラ</t>
    </rPh>
    <rPh sb="3" eb="5">
      <t>タロウ</t>
    </rPh>
    <phoneticPr fontId="2"/>
  </si>
  <si>
    <t>加治木　次郎</t>
    <rPh sb="0" eb="3">
      <t>カジキ</t>
    </rPh>
    <rPh sb="4" eb="6">
      <t>ジロウ</t>
    </rPh>
    <phoneticPr fontId="2"/>
  </si>
  <si>
    <t>蒲生　花子</t>
    <rPh sb="0" eb="2">
      <t>カモウ</t>
    </rPh>
    <rPh sb="3" eb="5">
      <t>ハナコ</t>
    </rPh>
    <phoneticPr fontId="2"/>
  </si>
  <si>
    <t>姶良市立●●病院</t>
    <rPh sb="0" eb="4">
      <t>アイラシリツ</t>
    </rPh>
    <rPh sb="6" eb="8">
      <t>ビョウイン</t>
    </rPh>
    <phoneticPr fontId="2"/>
  </si>
  <si>
    <r>
      <t>対象回数計</t>
    </r>
    <r>
      <rPr>
        <sz val="8"/>
        <color theme="1"/>
        <rFont val="ＭＳ 明朝"/>
        <family val="1"/>
        <charset val="128"/>
      </rPr>
      <t>（予診のみを含めない。）</t>
    </r>
    <rPh sb="0" eb="2">
      <t>タイショウ</t>
    </rPh>
    <rPh sb="2" eb="4">
      <t>カイスウ</t>
    </rPh>
    <rPh sb="4" eb="5">
      <t>ケイ</t>
    </rPh>
    <rPh sb="6" eb="8">
      <t>ヨシン</t>
    </rPh>
    <rPh sb="11" eb="12">
      <t>フク</t>
    </rPh>
    <phoneticPr fontId="2"/>
  </si>
  <si>
    <t>湯元　敏浩</t>
    <rPh sb="0" eb="5">
      <t>ユモト</t>
    </rPh>
    <phoneticPr fontId="2"/>
  </si>
  <si>
    <t>　　姶良市長　湯元 敏浩　　殿</t>
    <rPh sb="2" eb="6">
      <t>アイラシチョウ</t>
    </rPh>
    <rPh sb="7" eb="9">
      <t>ユモト</t>
    </rPh>
    <rPh sb="10" eb="11">
      <t>トシ</t>
    </rPh>
    <rPh sb="11" eb="12">
      <t>ヒロシ</t>
    </rPh>
    <rPh sb="14" eb="15">
      <t>ドノ</t>
    </rPh>
    <phoneticPr fontId="2"/>
  </si>
  <si>
    <t>　　姶良市長　湯元 敏浩　殿</t>
    <rPh sb="2" eb="6">
      <t>アイラシチョウ</t>
    </rPh>
    <rPh sb="7" eb="9">
      <t>ユモト</t>
    </rPh>
    <rPh sb="10" eb="11">
      <t>トシ</t>
    </rPh>
    <rPh sb="11" eb="12">
      <t>ヒロシ</t>
    </rPh>
    <rPh sb="13" eb="14">
      <t>ドノ</t>
    </rPh>
    <phoneticPr fontId="2"/>
  </si>
  <si>
    <t>令和５年第５期</t>
    <rPh sb="0" eb="2">
      <t>レイワ</t>
    </rPh>
    <rPh sb="3" eb="4">
      <t>ネン</t>
    </rPh>
    <rPh sb="4" eb="5">
      <t>ダイ</t>
    </rPh>
    <rPh sb="6" eb="7">
      <t>キ</t>
    </rPh>
    <phoneticPr fontId="2"/>
  </si>
  <si>
    <t>令和６年１月１日～３月３日接種</t>
    <rPh sb="0" eb="2">
      <t>レイワ</t>
    </rPh>
    <rPh sb="3" eb="4">
      <t>ネン</t>
    </rPh>
    <rPh sb="5" eb="6">
      <t>ガツ</t>
    </rPh>
    <rPh sb="7" eb="8">
      <t>ニチ</t>
    </rPh>
    <rPh sb="10" eb="11">
      <t>ガツ</t>
    </rPh>
    <rPh sb="12" eb="13">
      <t>ニチ</t>
    </rPh>
    <rPh sb="13" eb="15">
      <t>セッシュ</t>
    </rPh>
    <phoneticPr fontId="2"/>
  </si>
  <si>
    <t>１月１日から３月３日の間</t>
    <rPh sb="3" eb="4">
      <t>ニチ</t>
    </rPh>
    <rPh sb="11" eb="12">
      <t>アイダ</t>
    </rPh>
    <phoneticPr fontId="2"/>
  </si>
  <si>
    <t>令和６年３月　日</t>
    <rPh sb="0" eb="2">
      <t>レイワ</t>
    </rPh>
    <rPh sb="3" eb="4">
      <t>ネン</t>
    </rPh>
    <rPh sb="5" eb="6">
      <t>ガツ</t>
    </rPh>
    <rPh sb="7" eb="8">
      <t>ニチ</t>
    </rPh>
    <phoneticPr fontId="2"/>
  </si>
  <si>
    <t>令和６年３月●●日</t>
    <rPh sb="0" eb="2">
      <t>レイワ</t>
    </rPh>
    <rPh sb="3" eb="4">
      <t>ネン</t>
    </rPh>
    <rPh sb="5" eb="6">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</si>
</sst>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m/d"/>
    <numFmt numFmtId="177" formatCode="General&quot;回&quot;"/>
    <numFmt numFmtId="178" formatCode="#,##0&quot;回&quot;;[Red]\-#,##0&quot;回&quot;"/>
    <numFmt numFmtId="179" formatCode="General&quot;週&quot;"/>
    <numFmt numFmtId="180" formatCode="m&quot;月&quot;d&quot;日の週&quot;"/>
    <numFmt numFmtId="181" formatCode="#,##0&quot;回&quot;;[Red]\-#,##0"/>
    <numFmt numFmtId="182" formatCode="#,##0&quot;円&quot;;[Red]\-#,##0"/>
    <numFmt numFmtId="183" formatCode="\(#,##0&quot;回&quot;\);[Red]\(\-#,##0&quot;回&quot;\)"/>
    <numFmt numFmtId="184" formatCode="[$-411]ggge&quot;年&quot;m&quot;月&quot;d&quot;日&quot;;@"/>
    <numFmt numFmtId="185" formatCode="#,##0_);[Red]\(#,##0\)"/>
    <numFmt numFmtId="186" formatCode="#,##0_ "/>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2"/>
      <color theme="1"/>
      <name val="ＭＳ 明朝"/>
      <family val="1"/>
      <charset val="128"/>
    </font>
    <font>
      <vertAlign val="superscript"/>
      <sz val="11"/>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2"/>
      <color theme="1"/>
      <name val="ＭＳ ゴシック"/>
      <family val="3"/>
      <charset val="128"/>
    </font>
    <font>
      <b/>
      <sz val="10"/>
      <color rgb="FFFF0000"/>
      <name val="ＭＳ ゴシック"/>
      <family val="3"/>
      <charset val="128"/>
    </font>
    <font>
      <b/>
      <sz val="9"/>
      <color rgb="FFFF0000"/>
      <name val="ＭＳ ゴシック"/>
      <family val="3"/>
      <charset val="128"/>
    </font>
    <font>
      <b/>
      <sz val="8"/>
      <color rgb="FFFF0000"/>
      <name val="ＭＳ ゴシック"/>
      <family val="3"/>
      <charset val="128"/>
    </font>
    <font>
      <b/>
      <sz val="9"/>
      <color rgb="FFFF0000"/>
      <name val="ＭＳ 明朝"/>
      <family val="1"/>
      <charset val="128"/>
    </font>
    <font>
      <sz val="12"/>
      <color rgb="FF000000"/>
      <name val="ＭＳ 明朝"/>
      <family val="1"/>
      <charset val="128"/>
    </font>
    <font>
      <b/>
      <sz val="10"/>
      <color theme="1"/>
      <name val="ＭＳ ゴシック"/>
      <family val="3"/>
      <charset val="128"/>
    </font>
    <font>
      <b/>
      <sz val="12"/>
      <color theme="1"/>
      <name val="ＭＳ ゴシック"/>
      <family val="3"/>
      <charset val="128"/>
    </font>
    <font>
      <b/>
      <sz val="11"/>
      <color indexed="81"/>
      <name val="ＭＳ ゴシック"/>
      <family val="3"/>
      <charset val="128"/>
    </font>
  </fonts>
  <fills count="3">
    <fill>
      <patternFill patternType="none"/>
    </fill>
    <fill>
      <patternFill patternType="gray125"/>
    </fill>
    <fill>
      <patternFill patternType="solid">
        <fgColor rgb="FFCCFFFF"/>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otted">
        <color indexed="64"/>
      </right>
      <top style="thin">
        <color indexed="64"/>
      </top>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dotted">
        <color indexed="64"/>
      </right>
      <top/>
      <bottom style="thin">
        <color indexed="64"/>
      </bottom>
      <diagonal style="thin">
        <color indexed="64"/>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34">
    <xf numFmtId="0" fontId="0" fillId="0" borderId="0" xfId="0">
      <alignment vertical="center"/>
    </xf>
    <xf numFmtId="0" fontId="4" fillId="0" borderId="0" xfId="0" applyFont="1">
      <alignment vertical="center"/>
    </xf>
    <xf numFmtId="0" fontId="4" fillId="0" borderId="0" xfId="0" applyFont="1" applyAlignment="1">
      <alignment vertical="top"/>
    </xf>
    <xf numFmtId="0" fontId="6" fillId="0" borderId="0" xfId="0" applyFont="1" applyAlignment="1">
      <alignment vertical="top"/>
    </xf>
    <xf numFmtId="0" fontId="4" fillId="0" borderId="0" xfId="0" applyFont="1" applyFill="1">
      <alignment vertical="center"/>
    </xf>
    <xf numFmtId="0" fontId="4" fillId="0" borderId="0" xfId="0" applyFont="1" applyFill="1" applyBorder="1">
      <alignment vertical="center"/>
    </xf>
    <xf numFmtId="0" fontId="4" fillId="0" borderId="0" xfId="0" applyFont="1" applyFill="1" applyAlignment="1">
      <alignment vertical="center" shrinkToFit="1"/>
    </xf>
    <xf numFmtId="0" fontId="4" fillId="0" borderId="2" xfId="0"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4" fillId="2" borderId="0" xfId="0" applyFont="1" applyFill="1">
      <alignment vertical="center"/>
    </xf>
    <xf numFmtId="0" fontId="4" fillId="2" borderId="36"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indent="1"/>
    </xf>
    <xf numFmtId="0" fontId="7" fillId="2" borderId="0" xfId="0" applyFont="1" applyFill="1" applyAlignment="1">
      <alignment horizontal="center" vertical="center"/>
    </xf>
    <xf numFmtId="0" fontId="4" fillId="2" borderId="0" xfId="0" applyFont="1" applyFill="1" applyAlignment="1">
      <alignment vertical="center" shrinkToFit="1"/>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0" fontId="4" fillId="2" borderId="0" xfId="0" applyFont="1" applyFill="1" applyAlignment="1">
      <alignment horizontal="left" vertical="center"/>
    </xf>
    <xf numFmtId="0" fontId="4" fillId="2" borderId="0" xfId="0" applyFont="1" applyFill="1" applyBorder="1" applyAlignment="1">
      <alignment horizontal="center" vertical="center" wrapText="1"/>
    </xf>
    <xf numFmtId="0" fontId="12" fillId="2" borderId="0" xfId="0" applyFont="1" applyFill="1">
      <alignment vertical="center"/>
    </xf>
    <xf numFmtId="0" fontId="16" fillId="2" borderId="0" xfId="0" applyFont="1" applyFill="1">
      <alignment vertical="center"/>
    </xf>
    <xf numFmtId="179" fontId="4" fillId="2" borderId="0" xfId="0" applyNumberFormat="1" applyFont="1" applyFill="1">
      <alignment vertical="center"/>
    </xf>
    <xf numFmtId="180" fontId="4" fillId="2" borderId="7" xfId="0" applyNumberFormat="1" applyFont="1" applyFill="1" applyBorder="1" applyAlignment="1">
      <alignment horizontal="centerContinuous" vertical="center"/>
    </xf>
    <xf numFmtId="0" fontId="4" fillId="2" borderId="11" xfId="0" applyFont="1" applyFill="1" applyBorder="1" applyAlignment="1">
      <alignment horizontal="centerContinuous" vertical="center"/>
    </xf>
    <xf numFmtId="0" fontId="4" fillId="2" borderId="22"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4" fillId="2" borderId="25" xfId="0" applyFont="1" applyFill="1" applyBorder="1" applyAlignment="1">
      <alignment horizontal="centerContinuous" vertical="center"/>
    </xf>
    <xf numFmtId="180" fontId="4" fillId="2" borderId="26" xfId="0" applyNumberFormat="1" applyFont="1" applyFill="1" applyBorder="1" applyAlignment="1">
      <alignment horizontal="centerContinuous" vertical="center"/>
    </xf>
    <xf numFmtId="0" fontId="4" fillId="2" borderId="27" xfId="0" applyFont="1" applyFill="1" applyBorder="1" applyAlignment="1">
      <alignment horizontal="centerContinuous" vertical="center"/>
    </xf>
    <xf numFmtId="0" fontId="4" fillId="2" borderId="28" xfId="0" applyFont="1" applyFill="1" applyBorder="1" applyAlignment="1">
      <alignment horizontal="centerContinuous" vertical="center"/>
    </xf>
    <xf numFmtId="0" fontId="4" fillId="2" borderId="31" xfId="0" applyFont="1" applyFill="1" applyBorder="1" applyAlignment="1">
      <alignment horizontal="centerContinuous" vertical="center"/>
    </xf>
    <xf numFmtId="0" fontId="4" fillId="2" borderId="32" xfId="0" applyFont="1" applyFill="1" applyBorder="1" applyAlignment="1">
      <alignment horizontal="centerContinuous" vertical="center"/>
    </xf>
    <xf numFmtId="183" fontId="4" fillId="2" borderId="0" xfId="1" applyNumberFormat="1" applyFont="1" applyFill="1" applyBorder="1">
      <alignment vertical="center"/>
    </xf>
    <xf numFmtId="0" fontId="4" fillId="2" borderId="11" xfId="0" applyFont="1" applyFill="1" applyBorder="1">
      <alignment vertical="center"/>
    </xf>
    <xf numFmtId="0" fontId="4" fillId="2" borderId="1" xfId="0" applyFont="1" applyFill="1" applyBorder="1">
      <alignment vertical="center"/>
    </xf>
    <xf numFmtId="0" fontId="4" fillId="2" borderId="0" xfId="0" applyFont="1" applyFill="1" applyBorder="1">
      <alignment vertical="center"/>
    </xf>
    <xf numFmtId="0" fontId="4" fillId="2" borderId="0" xfId="2" applyFont="1" applyFill="1" applyBorder="1">
      <alignment vertical="center"/>
    </xf>
    <xf numFmtId="5" fontId="4" fillId="2" borderId="0" xfId="2" applyNumberFormat="1" applyFont="1" applyFill="1" applyBorder="1" applyAlignment="1">
      <alignment horizontal="center"/>
    </xf>
    <xf numFmtId="0" fontId="4" fillId="2" borderId="0" xfId="0" applyFont="1" applyFill="1" applyBorder="1" applyAlignment="1">
      <alignment vertical="center"/>
    </xf>
    <xf numFmtId="0" fontId="4" fillId="2" borderId="0" xfId="0" applyFont="1" applyFill="1" applyBorder="1" applyAlignment="1">
      <alignment vertical="top"/>
    </xf>
    <xf numFmtId="0" fontId="4" fillId="2" borderId="1" xfId="0" applyFont="1" applyFill="1" applyBorder="1" applyAlignment="1">
      <alignment horizontal="left" vertical="top"/>
    </xf>
    <xf numFmtId="38" fontId="4" fillId="0" borderId="43" xfId="1" applyFont="1" applyFill="1" applyBorder="1" applyAlignment="1">
      <alignment horizontal="center" vertical="center" shrinkToFit="1"/>
    </xf>
    <xf numFmtId="38" fontId="4" fillId="0" borderId="46" xfId="1" applyFont="1" applyFill="1" applyBorder="1" applyAlignment="1">
      <alignment horizontal="center" vertical="center" shrinkToFit="1"/>
    </xf>
    <xf numFmtId="58" fontId="15" fillId="2" borderId="39" xfId="0" applyNumberFormat="1" applyFont="1" applyFill="1" applyBorder="1" applyAlignment="1">
      <alignment vertical="center"/>
    </xf>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shrinkToFit="1"/>
    </xf>
    <xf numFmtId="0" fontId="4" fillId="0" borderId="0" xfId="0" applyFont="1" applyAlignment="1">
      <alignment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Border="1" applyAlignment="1">
      <alignment horizontal="center" vertical="center" shrinkToFit="1"/>
    </xf>
    <xf numFmtId="0" fontId="0" fillId="0" borderId="0" xfId="0" applyAlignment="1">
      <alignment vertical="center" shrinkToFit="1"/>
    </xf>
    <xf numFmtId="0" fontId="0" fillId="0" borderId="0" xfId="0" applyBorder="1" applyAlignment="1">
      <alignment vertical="center" shrinkToFit="1"/>
    </xf>
    <xf numFmtId="0" fontId="6" fillId="0" borderId="0" xfId="0" applyFont="1" applyBorder="1" applyAlignment="1">
      <alignment vertical="center" shrinkToFit="1"/>
    </xf>
    <xf numFmtId="0" fontId="7" fillId="0" borderId="0" xfId="0" applyFont="1" applyAlignment="1">
      <alignment horizontal="right" vertical="center" shrinkToFit="1"/>
    </xf>
    <xf numFmtId="0" fontId="6" fillId="0" borderId="0" xfId="0" applyFont="1">
      <alignment vertical="center"/>
    </xf>
    <xf numFmtId="0" fontId="6" fillId="0" borderId="0" xfId="0" applyFont="1" applyAlignment="1">
      <alignment horizontal="distributed" vertical="center"/>
    </xf>
    <xf numFmtId="0" fontId="19"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Border="1" applyAlignment="1">
      <alignment horizontal="center" vertical="center"/>
    </xf>
    <xf numFmtId="0" fontId="21" fillId="2" borderId="0" xfId="0" applyFont="1" applyFill="1">
      <alignment vertical="center"/>
    </xf>
    <xf numFmtId="0" fontId="7"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0" xfId="0" applyFont="1" applyBorder="1" applyAlignment="1">
      <alignment vertical="center"/>
    </xf>
    <xf numFmtId="0" fontId="11" fillId="0" borderId="0" xfId="0" applyFont="1" applyBorder="1" applyAlignment="1">
      <alignment vertical="center"/>
    </xf>
    <xf numFmtId="182" fontId="4" fillId="0" borderId="0" xfId="0" applyNumberFormat="1" applyFont="1" applyAlignment="1">
      <alignment vertical="center"/>
    </xf>
    <xf numFmtId="0" fontId="11" fillId="0" borderId="0" xfId="0" applyFont="1" applyAlignment="1">
      <alignment horizontal="left" vertical="center"/>
    </xf>
    <xf numFmtId="0" fontId="4" fillId="0" borderId="2" xfId="0" applyFont="1" applyFill="1" applyBorder="1" applyAlignment="1">
      <alignment horizontal="left" vertical="center" shrinkToFit="1"/>
    </xf>
    <xf numFmtId="0" fontId="20" fillId="2" borderId="0" xfId="0" applyFont="1" applyFill="1" applyAlignment="1">
      <alignment horizontal="center" vertical="center"/>
    </xf>
    <xf numFmtId="0" fontId="4" fillId="2" borderId="2" xfId="0" applyFont="1" applyFill="1" applyBorder="1" applyAlignment="1">
      <alignment horizontal="center" vertical="center"/>
    </xf>
    <xf numFmtId="38" fontId="4" fillId="2" borderId="2" xfId="1" applyFont="1" applyFill="1" applyBorder="1" applyAlignment="1">
      <alignment horizontal="center" vertical="center"/>
    </xf>
    <xf numFmtId="38" fontId="4" fillId="0" borderId="2" xfId="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7" fillId="0" borderId="2" xfId="0" applyFont="1" applyFill="1" applyBorder="1" applyAlignment="1">
      <alignment horizontal="left" vertical="center" indent="1" shrinkToFit="1"/>
    </xf>
    <xf numFmtId="0" fontId="17" fillId="2" borderId="36" xfId="0" applyFont="1" applyFill="1" applyBorder="1" applyAlignment="1">
      <alignment horizontal="center" vertical="center"/>
    </xf>
    <xf numFmtId="0" fontId="4" fillId="2" borderId="36" xfId="0" applyFont="1" applyFill="1" applyBorder="1" applyAlignment="1">
      <alignment horizontal="center" vertical="center"/>
    </xf>
    <xf numFmtId="58" fontId="15" fillId="2" borderId="37" xfId="0" applyNumberFormat="1" applyFont="1" applyFill="1" applyBorder="1" applyAlignment="1">
      <alignment horizontal="center" vertical="center"/>
    </xf>
    <xf numFmtId="58" fontId="15" fillId="2" borderId="38" xfId="0" applyNumberFormat="1" applyFont="1" applyFill="1" applyBorder="1" applyAlignment="1">
      <alignment horizontal="center" vertical="center"/>
    </xf>
    <xf numFmtId="0" fontId="16" fillId="2" borderId="0" xfId="0" applyFont="1" applyFill="1" applyAlignment="1">
      <alignment horizontal="left" vertical="center" shrinkToFit="1"/>
    </xf>
    <xf numFmtId="0" fontId="16" fillId="2" borderId="40" xfId="0" applyFont="1" applyFill="1" applyBorder="1" applyAlignment="1">
      <alignment horizontal="left" vertical="center" shrinkToFit="1"/>
    </xf>
    <xf numFmtId="0" fontId="4" fillId="2" borderId="0" xfId="0" applyFont="1" applyFill="1" applyAlignment="1">
      <alignment horizontal="left" vertical="center"/>
    </xf>
    <xf numFmtId="179" fontId="5" fillId="2" borderId="0" xfId="0" applyNumberFormat="1" applyFont="1" applyFill="1" applyAlignment="1">
      <alignment horizontal="center" vertical="center"/>
    </xf>
    <xf numFmtId="184" fontId="4" fillId="0" borderId="36" xfId="0" applyNumberFormat="1" applyFont="1" applyFill="1" applyBorder="1" applyAlignment="1">
      <alignment horizontal="center" vertical="center" shrinkToFit="1"/>
    </xf>
    <xf numFmtId="0" fontId="4" fillId="0" borderId="36" xfId="0" applyFont="1" applyFill="1" applyBorder="1" applyAlignment="1">
      <alignment horizontal="left" vertical="center" indent="1" shrinkToFit="1"/>
    </xf>
    <xf numFmtId="0" fontId="7" fillId="0" borderId="36" xfId="0" applyFont="1" applyFill="1" applyBorder="1" applyAlignment="1">
      <alignment horizontal="center" vertical="center" shrinkToFit="1"/>
    </xf>
    <xf numFmtId="0" fontId="7" fillId="2" borderId="36" xfId="0" applyFont="1" applyFill="1" applyBorder="1" applyAlignment="1">
      <alignment horizontal="center" vertical="center"/>
    </xf>
    <xf numFmtId="0" fontId="4" fillId="2" borderId="1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0" borderId="2" xfId="0" applyFont="1" applyFill="1" applyBorder="1" applyAlignment="1">
      <alignment horizontal="left" vertical="top" wrapText="1"/>
    </xf>
    <xf numFmtId="183" fontId="9" fillId="2" borderId="8" xfId="1" applyNumberFormat="1" applyFont="1" applyFill="1" applyBorder="1" applyAlignment="1">
      <alignment vertical="center" shrinkToFit="1"/>
    </xf>
    <xf numFmtId="0" fontId="21" fillId="2" borderId="0" xfId="0" applyFont="1" applyFill="1" applyAlignment="1">
      <alignment horizontal="left" vertical="center"/>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181" fontId="4" fillId="2" borderId="23" xfId="1" applyNumberFormat="1" applyFont="1" applyFill="1" applyBorder="1" applyAlignment="1">
      <alignment horizontal="center" vertical="center" shrinkToFit="1"/>
    </xf>
    <xf numFmtId="182" fontId="4" fillId="2" borderId="23" xfId="1" applyNumberFormat="1" applyFont="1" applyFill="1" applyBorder="1" applyAlignment="1">
      <alignment horizontal="right" vertical="center" shrinkToFit="1"/>
    </xf>
    <xf numFmtId="182" fontId="4" fillId="2" borderId="24" xfId="1" applyNumberFormat="1" applyFont="1" applyFill="1" applyBorder="1" applyAlignment="1">
      <alignment horizontal="right" vertical="center" shrinkToFit="1"/>
    </xf>
    <xf numFmtId="181" fontId="4" fillId="2" borderId="29" xfId="1" applyNumberFormat="1" applyFont="1" applyFill="1" applyBorder="1" applyAlignment="1">
      <alignment horizontal="center" vertical="center" shrinkToFit="1"/>
    </xf>
    <xf numFmtId="182" fontId="4" fillId="2" borderId="29" xfId="1" applyNumberFormat="1" applyFont="1" applyFill="1" applyBorder="1" applyAlignment="1">
      <alignment horizontal="right" vertical="center" shrinkToFit="1"/>
    </xf>
    <xf numFmtId="182" fontId="4" fillId="2" borderId="30" xfId="1" applyNumberFormat="1" applyFont="1" applyFill="1" applyBorder="1" applyAlignment="1">
      <alignment horizontal="right" vertical="center" shrinkToFit="1"/>
    </xf>
    <xf numFmtId="181" fontId="6" fillId="2" borderId="33" xfId="1" applyNumberFormat="1" applyFont="1" applyFill="1" applyBorder="1" applyAlignment="1">
      <alignment horizontal="center" vertical="center" shrinkToFit="1"/>
    </xf>
    <xf numFmtId="181" fontId="6" fillId="2" borderId="32" xfId="1" applyNumberFormat="1" applyFont="1" applyFill="1" applyBorder="1" applyAlignment="1">
      <alignment horizontal="center" vertical="center" shrinkToFit="1"/>
    </xf>
    <xf numFmtId="181" fontId="6" fillId="2" borderId="34" xfId="1" applyNumberFormat="1" applyFont="1" applyFill="1" applyBorder="1" applyAlignment="1">
      <alignment horizontal="center" vertical="center" shrinkToFit="1"/>
    </xf>
    <xf numFmtId="182" fontId="6" fillId="2" borderId="33" xfId="1" applyNumberFormat="1" applyFont="1" applyFill="1" applyBorder="1" applyAlignment="1">
      <alignment vertical="center" shrinkToFit="1"/>
    </xf>
    <xf numFmtId="182" fontId="6" fillId="2" borderId="32" xfId="1" applyNumberFormat="1" applyFont="1" applyFill="1" applyBorder="1" applyAlignment="1">
      <alignment vertical="center" shrinkToFit="1"/>
    </xf>
    <xf numFmtId="182" fontId="6" fillId="2" borderId="35" xfId="1" applyNumberFormat="1" applyFont="1" applyFill="1" applyBorder="1" applyAlignment="1">
      <alignment vertical="center" shrinkToFit="1"/>
    </xf>
    <xf numFmtId="0" fontId="12" fillId="2" borderId="44" xfId="0" applyFont="1" applyFill="1" applyBorder="1" applyAlignment="1">
      <alignment horizontal="left" vertical="center" wrapText="1" shrinkToFit="1"/>
    </xf>
    <xf numFmtId="0" fontId="12" fillId="2" borderId="45" xfId="0" applyFont="1" applyFill="1" applyBorder="1" applyAlignment="1">
      <alignment horizontal="left" vertical="center" wrapText="1" shrinkToFit="1"/>
    </xf>
    <xf numFmtId="0" fontId="4" fillId="2" borderId="2" xfId="0" applyFont="1" applyFill="1" applyBorder="1" applyAlignment="1">
      <alignment horizontal="left" vertical="center"/>
    </xf>
    <xf numFmtId="178" fontId="6" fillId="2" borderId="10" xfId="1" applyNumberFormat="1" applyFont="1" applyFill="1" applyBorder="1" applyAlignment="1">
      <alignment vertical="center" shrinkToFit="1"/>
    </xf>
    <xf numFmtId="178" fontId="6" fillId="2" borderId="9" xfId="1" applyNumberFormat="1" applyFont="1" applyFill="1" applyBorder="1" applyAlignment="1">
      <alignment vertical="center" shrinkToFit="1"/>
    </xf>
    <xf numFmtId="38" fontId="4" fillId="2" borderId="4" xfId="1" applyFont="1" applyFill="1" applyBorder="1" applyAlignment="1">
      <alignment horizontal="center" vertical="center" shrinkToFit="1"/>
    </xf>
    <xf numFmtId="38" fontId="4" fillId="2" borderId="8" xfId="1" applyFont="1" applyFill="1" applyBorder="1" applyAlignment="1">
      <alignment horizontal="center" vertical="center" shrinkToFit="1"/>
    </xf>
    <xf numFmtId="38" fontId="4" fillId="2" borderId="9" xfId="1" applyFont="1" applyFill="1" applyBorder="1" applyAlignment="1">
      <alignment horizontal="center" vertical="center" shrinkToFit="1"/>
    </xf>
    <xf numFmtId="0" fontId="12" fillId="2" borderId="41" xfId="0" applyFont="1" applyFill="1" applyBorder="1" applyAlignment="1">
      <alignment vertical="center" wrapText="1" shrinkToFit="1"/>
    </xf>
    <xf numFmtId="0" fontId="12" fillId="2" borderId="42" xfId="0" applyFont="1" applyFill="1" applyBorder="1" applyAlignment="1">
      <alignment vertical="center" wrapText="1" shrinkToFit="1"/>
    </xf>
    <xf numFmtId="177" fontId="4" fillId="2" borderId="3" xfId="1" applyNumberFormat="1" applyFont="1" applyFill="1" applyBorder="1" applyAlignment="1">
      <alignment horizontal="center" vertical="center" shrinkToFit="1"/>
    </xf>
    <xf numFmtId="177" fontId="4" fillId="2" borderId="6" xfId="1" applyNumberFormat="1"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38" fontId="4" fillId="2" borderId="3" xfId="1" applyFont="1" applyFill="1" applyBorder="1" applyAlignment="1">
      <alignment horizontal="center" vertical="center" shrinkToFit="1"/>
    </xf>
    <xf numFmtId="38" fontId="4" fillId="2" borderId="6" xfId="1" applyFont="1" applyFill="1" applyBorder="1" applyAlignment="1">
      <alignment horizontal="center" vertical="center" shrinkToFi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186" fontId="8" fillId="2" borderId="11" xfId="2" applyNumberFormat="1" applyFont="1" applyFill="1" applyBorder="1" applyAlignment="1">
      <alignment horizontal="center" vertical="center"/>
    </xf>
    <xf numFmtId="186" fontId="8" fillId="2" borderId="9" xfId="2" applyNumberFormat="1" applyFont="1" applyFill="1" applyBorder="1" applyAlignment="1">
      <alignment horizontal="center" vertical="center"/>
    </xf>
    <xf numFmtId="0" fontId="12" fillId="2" borderId="2" xfId="0" applyFont="1" applyFill="1" applyBorder="1" applyAlignment="1">
      <alignment horizontal="left" vertical="center" wrapText="1" shrinkToFit="1"/>
    </xf>
    <xf numFmtId="0" fontId="12" fillId="2" borderId="3" xfId="0" applyFont="1" applyFill="1" applyBorder="1" applyAlignment="1">
      <alignment horizontal="left" vertical="center" wrapText="1" shrinkToFit="1"/>
    </xf>
    <xf numFmtId="0" fontId="12" fillId="2" borderId="6" xfId="0" applyFont="1" applyFill="1" applyBorder="1" applyAlignment="1">
      <alignment horizontal="left" vertical="center" wrapText="1" shrinkToFit="1"/>
    </xf>
    <xf numFmtId="0" fontId="13" fillId="2" borderId="3" xfId="0" applyFont="1" applyFill="1" applyBorder="1" applyAlignment="1">
      <alignment horizontal="left" vertical="center" wrapText="1" shrinkToFit="1"/>
    </xf>
    <xf numFmtId="0" fontId="13" fillId="2" borderId="6" xfId="0" applyFont="1" applyFill="1" applyBorder="1" applyAlignment="1">
      <alignment horizontal="left" vertical="center" wrapText="1" shrinkToFit="1"/>
    </xf>
    <xf numFmtId="0" fontId="6" fillId="0" borderId="0" xfId="0" applyFont="1" applyAlignment="1">
      <alignment horizontal="left" vertical="center"/>
    </xf>
    <xf numFmtId="185" fontId="5" fillId="0" borderId="0" xfId="0" applyNumberFormat="1" applyFont="1" applyAlignment="1">
      <alignment horizontal="right" vertical="center"/>
    </xf>
    <xf numFmtId="0" fontId="6" fillId="0" borderId="0" xfId="0" applyFont="1" applyAlignment="1">
      <alignment horizontal="right" vertical="center" shrinkToFit="1"/>
    </xf>
    <xf numFmtId="0" fontId="7"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shrinkToFit="1"/>
    </xf>
    <xf numFmtId="184" fontId="6"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14" fillId="0" borderId="0" xfId="0" applyFont="1" applyFill="1" applyAlignment="1">
      <alignment horizontal="left" vertical="center"/>
    </xf>
    <xf numFmtId="0" fontId="4" fillId="0" borderId="2" xfId="0" applyFont="1" applyFill="1" applyBorder="1" applyAlignment="1">
      <alignment horizontal="left" vertical="center"/>
    </xf>
    <xf numFmtId="178" fontId="6" fillId="0" borderId="10" xfId="1" applyNumberFormat="1" applyFont="1" applyFill="1" applyBorder="1" applyAlignment="1">
      <alignment vertical="center" shrinkToFit="1"/>
    </xf>
    <xf numFmtId="178" fontId="6" fillId="0" borderId="9" xfId="1" applyNumberFormat="1" applyFont="1" applyFill="1" applyBorder="1" applyAlignment="1">
      <alignment vertical="center" shrinkToFit="1"/>
    </xf>
    <xf numFmtId="0" fontId="4" fillId="0" borderId="1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38" fontId="4" fillId="0" borderId="4" xfId="1" applyFont="1" applyFill="1" applyBorder="1" applyAlignment="1">
      <alignment horizontal="center" vertical="center" shrinkToFit="1"/>
    </xf>
    <xf numFmtId="38" fontId="4" fillId="0" borderId="8" xfId="1" applyFont="1" applyFill="1" applyBorder="1" applyAlignment="1">
      <alignment horizontal="center" vertical="center" shrinkToFit="1"/>
    </xf>
    <xf numFmtId="38" fontId="4" fillId="0" borderId="9" xfId="1" applyFont="1" applyFill="1" applyBorder="1" applyAlignment="1">
      <alignment horizontal="center" vertical="center" shrinkToFit="1"/>
    </xf>
    <xf numFmtId="0" fontId="12" fillId="0" borderId="41" xfId="0" applyFont="1" applyFill="1" applyBorder="1" applyAlignment="1">
      <alignment vertical="center" wrapText="1" shrinkToFit="1"/>
    </xf>
    <xf numFmtId="0" fontId="12" fillId="0" borderId="42" xfId="0" applyFont="1" applyFill="1" applyBorder="1" applyAlignment="1">
      <alignment vertical="center" wrapText="1" shrinkToFit="1"/>
    </xf>
    <xf numFmtId="177" fontId="4" fillId="0" borderId="3" xfId="1" applyNumberFormat="1" applyFont="1" applyFill="1" applyBorder="1" applyAlignment="1">
      <alignment horizontal="center" vertical="center" shrinkToFit="1"/>
    </xf>
    <xf numFmtId="177" fontId="4" fillId="0" borderId="6" xfId="1" applyNumberFormat="1"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38" fontId="4" fillId="0" borderId="3" xfId="1" applyFont="1" applyFill="1" applyBorder="1" applyAlignment="1">
      <alignment horizontal="center" vertical="center" shrinkToFit="1"/>
    </xf>
    <xf numFmtId="38" fontId="4" fillId="0" borderId="6" xfId="1" applyFont="1" applyFill="1" applyBorder="1" applyAlignment="1">
      <alignment horizontal="center" vertical="center" shrinkToFit="1"/>
    </xf>
    <xf numFmtId="0" fontId="12" fillId="0" borderId="44" xfId="0" applyFont="1" applyFill="1" applyBorder="1" applyAlignment="1">
      <alignment horizontal="left" vertical="center" wrapText="1" shrinkToFit="1"/>
    </xf>
    <xf numFmtId="0" fontId="12" fillId="0" borderId="45" xfId="0" applyFont="1" applyFill="1" applyBorder="1" applyAlignment="1">
      <alignment horizontal="left" vertical="center" wrapText="1" shrinkToFit="1"/>
    </xf>
    <xf numFmtId="0" fontId="18" fillId="0" borderId="0" xfId="0" applyFont="1" applyFill="1" applyAlignment="1">
      <alignment horizontal="left" vertical="center" shrinkToFit="1"/>
    </xf>
    <xf numFmtId="0" fontId="18" fillId="0" borderId="40" xfId="0" applyFont="1" applyFill="1" applyBorder="1" applyAlignment="1">
      <alignment horizontal="left" vertical="center" shrinkToFit="1"/>
    </xf>
    <xf numFmtId="0" fontId="12" fillId="0" borderId="2" xfId="0" applyFont="1" applyFill="1" applyBorder="1" applyAlignment="1">
      <alignment horizontal="left" vertical="center" wrapText="1" shrinkToFit="1"/>
    </xf>
    <xf numFmtId="0" fontId="12" fillId="0" borderId="3"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3" fillId="0" borderId="3" xfId="0" applyFont="1" applyFill="1" applyBorder="1" applyAlignment="1">
      <alignment horizontal="left" vertical="center" wrapText="1" shrinkToFit="1"/>
    </xf>
    <xf numFmtId="0" fontId="13" fillId="0" borderId="6" xfId="0" applyFont="1" applyFill="1" applyBorder="1" applyAlignment="1">
      <alignment horizontal="left" vertical="center" wrapText="1" shrinkToFit="1"/>
    </xf>
    <xf numFmtId="38" fontId="6" fillId="0" borderId="0" xfId="1" applyFont="1" applyAlignment="1">
      <alignment horizontal="right" vertical="center"/>
    </xf>
    <xf numFmtId="58" fontId="6" fillId="0" borderId="0" xfId="0" applyNumberFormat="1" applyFont="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left" vertical="top" wrapText="1"/>
    </xf>
    <xf numFmtId="0" fontId="19" fillId="0" borderId="0" xfId="0" applyFont="1" applyAlignment="1">
      <alignment horizontal="left" vertical="center" indent="1"/>
    </xf>
    <xf numFmtId="0" fontId="6" fillId="0" borderId="0" xfId="0" applyFont="1" applyAlignment="1">
      <alignment horizontal="left" vertical="center" indent="1"/>
    </xf>
    <xf numFmtId="182" fontId="4" fillId="0" borderId="36" xfId="0" applyNumberFormat="1" applyFont="1" applyBorder="1" applyAlignment="1">
      <alignment horizontal="right" vertical="center"/>
    </xf>
    <xf numFmtId="182" fontId="4" fillId="0" borderId="53" xfId="0" applyNumberFormat="1" applyFont="1" applyBorder="1" applyAlignment="1">
      <alignment horizontal="right" vertical="center"/>
    </xf>
    <xf numFmtId="180" fontId="4" fillId="0" borderId="52" xfId="0" applyNumberFormat="1" applyFont="1" applyFill="1" applyBorder="1" applyAlignment="1">
      <alignment horizontal="center" vertical="center"/>
    </xf>
    <xf numFmtId="180" fontId="4" fillId="0" borderId="36" xfId="0" applyNumberFormat="1" applyFont="1" applyFill="1" applyBorder="1" applyAlignment="1">
      <alignment horizontal="center" vertical="center"/>
    </xf>
    <xf numFmtId="38" fontId="4" fillId="0" borderId="10" xfId="1" applyFont="1" applyFill="1" applyBorder="1" applyAlignment="1">
      <alignment horizontal="center" vertical="center" shrinkToFit="1"/>
    </xf>
    <xf numFmtId="0" fontId="7" fillId="0" borderId="0" xfId="0" applyFont="1" applyBorder="1" applyAlignment="1">
      <alignment horizontal="center" vertical="center" shrinkToFit="1"/>
    </xf>
    <xf numFmtId="38" fontId="4" fillId="0" borderId="36" xfId="1" applyFont="1" applyFill="1" applyBorder="1" applyAlignment="1">
      <alignment horizontal="center" vertical="center"/>
    </xf>
    <xf numFmtId="0" fontId="6" fillId="0" borderId="0" xfId="0" applyFont="1" applyAlignment="1">
      <alignment horizontal="left" vertical="center" shrinkToFit="1"/>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38" fontId="4" fillId="0" borderId="57" xfId="1" applyFont="1" applyFill="1" applyBorder="1" applyAlignment="1">
      <alignment horizontal="center" vertical="center"/>
    </xf>
    <xf numFmtId="180" fontId="4" fillId="0" borderId="54" xfId="0" applyNumberFormat="1" applyFont="1" applyFill="1" applyBorder="1" applyAlignment="1">
      <alignment horizontal="center" vertical="center"/>
    </xf>
    <xf numFmtId="180" fontId="4" fillId="0" borderId="47" xfId="0" applyNumberFormat="1" applyFont="1" applyFill="1" applyBorder="1" applyAlignment="1">
      <alignment horizontal="center" vertical="center"/>
    </xf>
    <xf numFmtId="182" fontId="4" fillId="0" borderId="47" xfId="0" applyNumberFormat="1" applyFont="1" applyBorder="1" applyAlignment="1">
      <alignment horizontal="right" vertical="center"/>
    </xf>
    <xf numFmtId="182" fontId="4" fillId="0" borderId="55" xfId="0" applyNumberFormat="1" applyFont="1" applyBorder="1" applyAlignment="1">
      <alignment horizontal="right" vertical="center"/>
    </xf>
    <xf numFmtId="182" fontId="4" fillId="0" borderId="57" xfId="0" applyNumberFormat="1" applyFont="1" applyBorder="1" applyAlignment="1">
      <alignment horizontal="right" vertical="center"/>
    </xf>
    <xf numFmtId="182" fontId="4" fillId="0" borderId="58" xfId="0" applyNumberFormat="1" applyFont="1" applyBorder="1" applyAlignment="1">
      <alignment horizontal="right" vertical="center"/>
    </xf>
    <xf numFmtId="0" fontId="7" fillId="0" borderId="50" xfId="0" applyFont="1" applyBorder="1" applyAlignment="1">
      <alignment horizontal="center" vertical="center"/>
    </xf>
    <xf numFmtId="38" fontId="4" fillId="0" borderId="48" xfId="1" applyFont="1" applyFill="1" applyBorder="1" applyAlignment="1">
      <alignment horizontal="center" vertical="center"/>
    </xf>
    <xf numFmtId="38" fontId="4" fillId="0" borderId="47" xfId="1" applyFont="1" applyFill="1" applyBorder="1" applyAlignment="1">
      <alignment horizontal="center" vertical="center"/>
    </xf>
    <xf numFmtId="0" fontId="12" fillId="0" borderId="62"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182" fontId="4" fillId="0" borderId="48" xfId="0" applyNumberFormat="1" applyFont="1" applyBorder="1" applyAlignment="1">
      <alignment horizontal="right" vertical="center"/>
    </xf>
    <xf numFmtId="182" fontId="4" fillId="0" borderId="60" xfId="0" applyNumberFormat="1" applyFont="1" applyBorder="1" applyAlignment="1">
      <alignment horizontal="right" vertical="center"/>
    </xf>
    <xf numFmtId="0" fontId="11" fillId="0" borderId="49" xfId="0" applyFont="1" applyBorder="1" applyAlignment="1">
      <alignment horizontal="center" vertical="center"/>
    </xf>
    <xf numFmtId="0" fontId="11" fillId="0" borderId="61" xfId="0" applyFont="1" applyBorder="1" applyAlignment="1">
      <alignment horizontal="center" vertical="center"/>
    </xf>
    <xf numFmtId="180" fontId="4" fillId="0" borderId="59" xfId="0" applyNumberFormat="1" applyFont="1" applyFill="1" applyBorder="1" applyAlignment="1">
      <alignment horizontal="center" vertical="center"/>
    </xf>
    <xf numFmtId="180" fontId="4" fillId="0" borderId="48" xfId="0" applyNumberFormat="1" applyFont="1" applyFill="1" applyBorder="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wrapText="1"/>
    </xf>
    <xf numFmtId="49" fontId="6" fillId="0" borderId="0" xfId="0" applyNumberFormat="1" applyFont="1" applyAlignment="1">
      <alignment horizontal="right" vertical="center" shrinkToFit="1"/>
    </xf>
    <xf numFmtId="0" fontId="4" fillId="0" borderId="0" xfId="0" applyFont="1" applyAlignment="1">
      <alignment horizontal="center" vertical="center" shrinkToFit="1"/>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CCFFFF"/>
      <color rgb="FFFFCCFF"/>
      <color rgb="FF66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857249</xdr:colOff>
      <xdr:row>7</xdr:row>
      <xdr:rowOff>285750</xdr:rowOff>
    </xdr:from>
    <xdr:to>
      <xdr:col>11</xdr:col>
      <xdr:colOff>359999</xdr:colOff>
      <xdr:row>9</xdr:row>
      <xdr:rowOff>17100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76874" y="2438400"/>
          <a:ext cx="36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6"/>
  <sheetViews>
    <sheetView tabSelected="1" view="pageBreakPreview" topLeftCell="A76" zoomScaleNormal="130" zoomScaleSheetLayoutView="100" workbookViewId="0">
      <selection activeCell="C52" sqref="C52"/>
    </sheetView>
  </sheetViews>
  <sheetFormatPr defaultColWidth="9" defaultRowHeight="13.5" x14ac:dyDescent="0.4"/>
  <cols>
    <col min="1" max="2" width="6.875" style="4" customWidth="1"/>
    <col min="3" max="11" width="6.125" style="4" customWidth="1"/>
    <col min="12" max="12" width="6.375" style="4" customWidth="1"/>
    <col min="13" max="21" width="8.25" style="4" customWidth="1"/>
    <col min="22" max="16384" width="9" style="4"/>
  </cols>
  <sheetData>
    <row r="1" spans="1:12" ht="24.75" customHeight="1" x14ac:dyDescent="0.4">
      <c r="A1" s="76" t="s">
        <v>56</v>
      </c>
      <c r="B1" s="76"/>
      <c r="C1" s="76"/>
      <c r="D1" s="76"/>
      <c r="E1" s="76"/>
      <c r="F1" s="76"/>
      <c r="G1" s="76"/>
      <c r="H1" s="76"/>
      <c r="I1" s="76"/>
      <c r="J1" s="76"/>
      <c r="K1" s="76"/>
      <c r="L1" s="76"/>
    </row>
    <row r="2" spans="1:12" ht="9" customHeight="1" x14ac:dyDescent="0.4">
      <c r="A2" s="11"/>
      <c r="B2" s="11"/>
      <c r="C2" s="11"/>
      <c r="D2" s="11"/>
      <c r="E2" s="11"/>
      <c r="F2" s="11"/>
      <c r="G2" s="11"/>
      <c r="H2" s="11"/>
      <c r="I2" s="11"/>
      <c r="J2" s="11"/>
      <c r="K2" s="11"/>
      <c r="L2" s="11"/>
    </row>
    <row r="3" spans="1:12" ht="27" customHeight="1" x14ac:dyDescent="0.4">
      <c r="A3" s="67" t="s">
        <v>69</v>
      </c>
      <c r="B3" s="11"/>
      <c r="C3" s="11"/>
      <c r="D3" s="11"/>
      <c r="E3" s="11"/>
      <c r="F3" s="11"/>
      <c r="G3" s="11"/>
      <c r="H3" s="11"/>
      <c r="I3" s="11"/>
      <c r="J3" s="11"/>
      <c r="K3" s="11"/>
      <c r="L3" s="11"/>
    </row>
    <row r="4" spans="1:12" ht="23.25" customHeight="1" x14ac:dyDescent="0.4">
      <c r="A4" s="83" t="s">
        <v>59</v>
      </c>
      <c r="B4" s="83"/>
      <c r="C4" s="83"/>
      <c r="D4" s="83" t="s">
        <v>130</v>
      </c>
      <c r="E4" s="83"/>
      <c r="F4" s="83"/>
      <c r="G4" s="93" t="s">
        <v>64</v>
      </c>
      <c r="H4" s="93"/>
      <c r="I4" s="82" t="s">
        <v>131</v>
      </c>
      <c r="J4" s="82"/>
      <c r="K4" s="82"/>
      <c r="L4" s="82"/>
    </row>
    <row r="5" spans="1:12" ht="23.25" customHeight="1" x14ac:dyDescent="0.4">
      <c r="A5" s="83" t="s">
        <v>58</v>
      </c>
      <c r="B5" s="83"/>
      <c r="C5" s="83"/>
      <c r="D5" s="90">
        <v>45361</v>
      </c>
      <c r="E5" s="90"/>
      <c r="F5" s="90"/>
      <c r="G5" s="83" t="s">
        <v>63</v>
      </c>
      <c r="H5" s="83"/>
      <c r="I5" s="84">
        <v>45364</v>
      </c>
      <c r="J5" s="85"/>
      <c r="K5" s="85"/>
      <c r="L5" s="45" t="s">
        <v>68</v>
      </c>
    </row>
    <row r="6" spans="1:12" ht="23.25" customHeight="1" x14ac:dyDescent="0.4">
      <c r="A6" s="83" t="s">
        <v>0</v>
      </c>
      <c r="B6" s="83"/>
      <c r="C6" s="83"/>
      <c r="D6" s="91" t="s">
        <v>120</v>
      </c>
      <c r="E6" s="91"/>
      <c r="F6" s="91"/>
      <c r="G6" s="91"/>
      <c r="H6" s="91"/>
      <c r="I6" s="91"/>
      <c r="J6" s="91"/>
      <c r="K6" s="91"/>
      <c r="L6" s="91"/>
    </row>
    <row r="7" spans="1:12" ht="23.25" customHeight="1" x14ac:dyDescent="0.4">
      <c r="A7" s="83" t="s">
        <v>57</v>
      </c>
      <c r="B7" s="83"/>
      <c r="C7" s="83"/>
      <c r="D7" s="91" t="s">
        <v>125</v>
      </c>
      <c r="E7" s="91"/>
      <c r="F7" s="91"/>
      <c r="G7" s="91"/>
      <c r="H7" s="91"/>
      <c r="I7" s="91"/>
      <c r="J7" s="91"/>
      <c r="K7" s="91"/>
      <c r="L7" s="91"/>
    </row>
    <row r="8" spans="1:12" ht="23.25" customHeight="1" x14ac:dyDescent="0.4">
      <c r="A8" s="83" t="s">
        <v>40</v>
      </c>
      <c r="B8" s="83"/>
      <c r="C8" s="83"/>
      <c r="D8" s="12" t="s">
        <v>62</v>
      </c>
      <c r="E8" s="91" t="s">
        <v>121</v>
      </c>
      <c r="F8" s="91"/>
      <c r="G8" s="91"/>
      <c r="H8" s="83" t="s">
        <v>66</v>
      </c>
      <c r="I8" s="83"/>
      <c r="J8" s="91" t="s">
        <v>122</v>
      </c>
      <c r="K8" s="91"/>
      <c r="L8" s="91"/>
    </row>
    <row r="9" spans="1:12" ht="23.25" customHeight="1" x14ac:dyDescent="0.4">
      <c r="A9" s="83" t="s">
        <v>60</v>
      </c>
      <c r="B9" s="83"/>
      <c r="C9" s="83"/>
      <c r="D9" s="12" t="s">
        <v>71</v>
      </c>
      <c r="E9" s="91" t="s">
        <v>123</v>
      </c>
      <c r="F9" s="91"/>
      <c r="G9" s="91"/>
      <c r="H9" s="83" t="s">
        <v>65</v>
      </c>
      <c r="I9" s="83"/>
      <c r="J9" s="92" t="s">
        <v>111</v>
      </c>
      <c r="K9" s="92"/>
      <c r="L9" s="92"/>
    </row>
    <row r="10" spans="1:12" ht="23.25" customHeight="1" x14ac:dyDescent="0.4">
      <c r="A10" s="83" t="s">
        <v>61</v>
      </c>
      <c r="B10" s="83"/>
      <c r="C10" s="83"/>
      <c r="D10" s="12" t="s">
        <v>71</v>
      </c>
      <c r="E10" s="91" t="s">
        <v>124</v>
      </c>
      <c r="F10" s="91"/>
      <c r="G10" s="91"/>
      <c r="H10" s="83" t="s">
        <v>65</v>
      </c>
      <c r="I10" s="83"/>
      <c r="J10" s="92" t="s">
        <v>112</v>
      </c>
      <c r="K10" s="92"/>
      <c r="L10" s="92"/>
    </row>
    <row r="11" spans="1:12" ht="15.75" customHeight="1" x14ac:dyDescent="0.4">
      <c r="A11" s="13"/>
      <c r="B11" s="13"/>
      <c r="C11" s="13"/>
      <c r="D11" s="13"/>
      <c r="E11" s="14"/>
      <c r="F11" s="14"/>
      <c r="G11" s="14"/>
      <c r="H11" s="13"/>
      <c r="I11" s="13"/>
      <c r="J11" s="15"/>
      <c r="K11" s="15"/>
      <c r="L11" s="15"/>
    </row>
    <row r="12" spans="1:12" ht="15.75" customHeight="1" x14ac:dyDescent="0.4">
      <c r="A12" s="67" t="s">
        <v>70</v>
      </c>
      <c r="B12" s="11"/>
      <c r="C12" s="11"/>
      <c r="D12" s="11"/>
      <c r="E12" s="11"/>
      <c r="F12" s="11"/>
      <c r="G12" s="11"/>
      <c r="H12" s="11"/>
      <c r="I12" s="11"/>
      <c r="J12" s="11"/>
      <c r="K12" s="11"/>
      <c r="L12" s="11"/>
    </row>
    <row r="13" spans="1:12" s="6" customFormat="1" ht="27.75" customHeight="1" x14ac:dyDescent="0.4">
      <c r="A13" s="86" t="s">
        <v>72</v>
      </c>
      <c r="B13" s="86"/>
      <c r="C13" s="86"/>
      <c r="D13" s="86"/>
      <c r="E13" s="86"/>
      <c r="F13" s="86"/>
      <c r="G13" s="86"/>
      <c r="H13" s="86"/>
      <c r="I13" s="87"/>
      <c r="J13" s="147" t="s">
        <v>1</v>
      </c>
      <c r="K13" s="148" t="s">
        <v>2</v>
      </c>
      <c r="L13" s="150" t="s">
        <v>3</v>
      </c>
    </row>
    <row r="14" spans="1:12" s="6" customFormat="1" ht="27.75" customHeight="1" x14ac:dyDescent="0.4">
      <c r="A14" s="16"/>
      <c r="B14" s="16"/>
      <c r="C14" s="17" t="s">
        <v>5</v>
      </c>
      <c r="D14" s="17" t="s">
        <v>6</v>
      </c>
      <c r="E14" s="17" t="s">
        <v>7</v>
      </c>
      <c r="F14" s="17" t="s">
        <v>8</v>
      </c>
      <c r="G14" s="17" t="s">
        <v>9</v>
      </c>
      <c r="H14" s="17" t="s">
        <v>10</v>
      </c>
      <c r="I14" s="17" t="s">
        <v>11</v>
      </c>
      <c r="J14" s="147"/>
      <c r="K14" s="149"/>
      <c r="L14" s="151"/>
    </row>
    <row r="15" spans="1:12" s="6" customFormat="1" ht="27.75" customHeight="1" x14ac:dyDescent="0.4">
      <c r="A15" s="16"/>
      <c r="B15" s="16"/>
      <c r="C15" s="18">
        <v>45292</v>
      </c>
      <c r="D15" s="18">
        <f>C15+1</f>
        <v>45293</v>
      </c>
      <c r="E15" s="18">
        <f>D15+1</f>
        <v>45294</v>
      </c>
      <c r="F15" s="18">
        <f t="shared" ref="F15:H15" si="0">E15+1</f>
        <v>45295</v>
      </c>
      <c r="G15" s="18">
        <f t="shared" si="0"/>
        <v>45296</v>
      </c>
      <c r="H15" s="18">
        <f t="shared" si="0"/>
        <v>45297</v>
      </c>
      <c r="I15" s="18">
        <f>H15+1</f>
        <v>45298</v>
      </c>
      <c r="J15" s="118"/>
      <c r="K15" s="119"/>
      <c r="L15" s="120"/>
    </row>
    <row r="16" spans="1:12" s="6" customFormat="1" ht="27.75" customHeight="1" x14ac:dyDescent="0.4">
      <c r="A16" s="121" t="s">
        <v>67</v>
      </c>
      <c r="B16" s="122"/>
      <c r="C16" s="43"/>
      <c r="D16" s="43"/>
      <c r="E16" s="43"/>
      <c r="F16" s="43"/>
      <c r="G16" s="43"/>
      <c r="H16" s="43"/>
      <c r="I16" s="43"/>
      <c r="J16" s="123">
        <f>SUM(C17:I17)</f>
        <v>0</v>
      </c>
      <c r="K16" s="125" t="str">
        <f>IF(J16&lt;100,"100回未満",IF(J16&gt;99,"100回以上"))</f>
        <v>100回未満</v>
      </c>
      <c r="L16" s="127" t="str">
        <f>IF(COUNTIF(C16:I16,"○")&gt;0,"実施","―")</f>
        <v>―</v>
      </c>
    </row>
    <row r="17" spans="1:12" s="6" customFormat="1" ht="27.75" customHeight="1" x14ac:dyDescent="0.4">
      <c r="A17" s="113" t="s">
        <v>13</v>
      </c>
      <c r="B17" s="114"/>
      <c r="C17" s="44">
        <v>0</v>
      </c>
      <c r="D17" s="44">
        <v>0</v>
      </c>
      <c r="E17" s="44">
        <v>0</v>
      </c>
      <c r="F17" s="44">
        <v>0</v>
      </c>
      <c r="G17" s="44">
        <v>0</v>
      </c>
      <c r="H17" s="44">
        <v>0</v>
      </c>
      <c r="I17" s="44">
        <v>0</v>
      </c>
      <c r="J17" s="124"/>
      <c r="K17" s="126"/>
      <c r="L17" s="128"/>
    </row>
    <row r="18" spans="1:12" s="6" customFormat="1" ht="27.75" customHeight="1" x14ac:dyDescent="0.4">
      <c r="A18" s="94"/>
      <c r="B18" s="95"/>
      <c r="C18" s="18">
        <f>I15+1</f>
        <v>45299</v>
      </c>
      <c r="D18" s="18">
        <f>C18+1</f>
        <v>45300</v>
      </c>
      <c r="E18" s="18">
        <f t="shared" ref="E18:H33" si="1">D18+1</f>
        <v>45301</v>
      </c>
      <c r="F18" s="18">
        <f t="shared" si="1"/>
        <v>45302</v>
      </c>
      <c r="G18" s="18">
        <f t="shared" si="1"/>
        <v>45303</v>
      </c>
      <c r="H18" s="18">
        <f t="shared" si="1"/>
        <v>45304</v>
      </c>
      <c r="I18" s="18">
        <f>H18+1</f>
        <v>45305</v>
      </c>
      <c r="J18" s="118"/>
      <c r="K18" s="119"/>
      <c r="L18" s="120"/>
    </row>
    <row r="19" spans="1:12" s="6" customFormat="1" ht="27.75" customHeight="1" x14ac:dyDescent="0.4">
      <c r="A19" s="121" t="s">
        <v>67</v>
      </c>
      <c r="B19" s="122"/>
      <c r="C19" s="43"/>
      <c r="D19" s="43"/>
      <c r="E19" s="43"/>
      <c r="F19" s="43"/>
      <c r="G19" s="43"/>
      <c r="H19" s="43"/>
      <c r="I19" s="43"/>
      <c r="J19" s="123">
        <f>SUM(C20:I20)</f>
        <v>0</v>
      </c>
      <c r="K19" s="125" t="str">
        <f>IF(J19&lt;100,"100回未満",IF(J19&gt;99,"100回以上"))</f>
        <v>100回未満</v>
      </c>
      <c r="L19" s="127" t="str">
        <f>IF(COUNTIF(C19:I19,"○")&gt;0,"実施","―")</f>
        <v>―</v>
      </c>
    </row>
    <row r="20" spans="1:12" s="6" customFormat="1" ht="27.75" customHeight="1" x14ac:dyDescent="0.4">
      <c r="A20" s="113" t="s">
        <v>13</v>
      </c>
      <c r="B20" s="114"/>
      <c r="C20" s="44">
        <v>0</v>
      </c>
      <c r="D20" s="44">
        <v>0</v>
      </c>
      <c r="E20" s="44">
        <v>0</v>
      </c>
      <c r="F20" s="44">
        <v>0</v>
      </c>
      <c r="G20" s="44">
        <v>0</v>
      </c>
      <c r="H20" s="44">
        <v>0</v>
      </c>
      <c r="I20" s="44">
        <v>0</v>
      </c>
      <c r="J20" s="124"/>
      <c r="K20" s="126"/>
      <c r="L20" s="128"/>
    </row>
    <row r="21" spans="1:12" s="6" customFormat="1" ht="27.75" customHeight="1" x14ac:dyDescent="0.4">
      <c r="A21" s="94"/>
      <c r="B21" s="95"/>
      <c r="C21" s="18">
        <f>I18+1</f>
        <v>45306</v>
      </c>
      <c r="D21" s="18">
        <f>C21+1</f>
        <v>45307</v>
      </c>
      <c r="E21" s="18">
        <f t="shared" si="1"/>
        <v>45308</v>
      </c>
      <c r="F21" s="18">
        <f t="shared" si="1"/>
        <v>45309</v>
      </c>
      <c r="G21" s="18">
        <f t="shared" si="1"/>
        <v>45310</v>
      </c>
      <c r="H21" s="18">
        <f t="shared" si="1"/>
        <v>45311</v>
      </c>
      <c r="I21" s="18">
        <f>H21+1</f>
        <v>45312</v>
      </c>
      <c r="J21" s="118"/>
      <c r="K21" s="119"/>
      <c r="L21" s="120"/>
    </row>
    <row r="22" spans="1:12" s="6" customFormat="1" ht="27.75" customHeight="1" x14ac:dyDescent="0.4">
      <c r="A22" s="121" t="s">
        <v>67</v>
      </c>
      <c r="B22" s="122"/>
      <c r="C22" s="43"/>
      <c r="D22" s="43"/>
      <c r="E22" s="43"/>
      <c r="F22" s="43"/>
      <c r="G22" s="43"/>
      <c r="H22" s="43"/>
      <c r="I22" s="43"/>
      <c r="J22" s="123">
        <f>SUM(C23:I23)</f>
        <v>0</v>
      </c>
      <c r="K22" s="125" t="str">
        <f>IF(J22&lt;100,"100回未満",IF(J22&gt;99,"100回以上"))</f>
        <v>100回未満</v>
      </c>
      <c r="L22" s="127" t="str">
        <f>IF(COUNTIF(C22:I22,"○")&gt;0,"実施","―")</f>
        <v>―</v>
      </c>
    </row>
    <row r="23" spans="1:12" s="6" customFormat="1" ht="27.75" customHeight="1" x14ac:dyDescent="0.4">
      <c r="A23" s="113" t="s">
        <v>13</v>
      </c>
      <c r="B23" s="114"/>
      <c r="C23" s="44">
        <v>0</v>
      </c>
      <c r="D23" s="44">
        <v>0</v>
      </c>
      <c r="E23" s="44">
        <v>0</v>
      </c>
      <c r="F23" s="44">
        <v>0</v>
      </c>
      <c r="G23" s="44">
        <v>0</v>
      </c>
      <c r="H23" s="44">
        <v>0</v>
      </c>
      <c r="I23" s="44">
        <v>0</v>
      </c>
      <c r="J23" s="124"/>
      <c r="K23" s="126"/>
      <c r="L23" s="128"/>
    </row>
    <row r="24" spans="1:12" s="6" customFormat="1" ht="27.75" customHeight="1" x14ac:dyDescent="0.4">
      <c r="A24" s="94"/>
      <c r="B24" s="95"/>
      <c r="C24" s="18">
        <f>I21+1</f>
        <v>45313</v>
      </c>
      <c r="D24" s="18">
        <f>C24+1</f>
        <v>45314</v>
      </c>
      <c r="E24" s="18">
        <f t="shared" si="1"/>
        <v>45315</v>
      </c>
      <c r="F24" s="18">
        <f t="shared" si="1"/>
        <v>45316</v>
      </c>
      <c r="G24" s="18">
        <f t="shared" si="1"/>
        <v>45317</v>
      </c>
      <c r="H24" s="18">
        <f t="shared" si="1"/>
        <v>45318</v>
      </c>
      <c r="I24" s="18">
        <f>H24+1</f>
        <v>45319</v>
      </c>
      <c r="J24" s="118"/>
      <c r="K24" s="119"/>
      <c r="L24" s="120"/>
    </row>
    <row r="25" spans="1:12" s="6" customFormat="1" ht="27.75" customHeight="1" x14ac:dyDescent="0.4">
      <c r="A25" s="121" t="s">
        <v>67</v>
      </c>
      <c r="B25" s="122"/>
      <c r="C25" s="43"/>
      <c r="D25" s="43"/>
      <c r="E25" s="43"/>
      <c r="F25" s="43"/>
      <c r="G25" s="43"/>
      <c r="H25" s="43"/>
      <c r="I25" s="43"/>
      <c r="J25" s="123">
        <f>SUM(C26:I26)</f>
        <v>0</v>
      </c>
      <c r="K25" s="125" t="str">
        <f>IF(J25&lt;100,"100回未満",IF(J25&gt;99,"100回以上"))</f>
        <v>100回未満</v>
      </c>
      <c r="L25" s="127" t="str">
        <f>IF(COUNTIF(C25:I25,"○")&gt;0,"実施","―")</f>
        <v>―</v>
      </c>
    </row>
    <row r="26" spans="1:12" s="6" customFormat="1" ht="27.75" customHeight="1" x14ac:dyDescent="0.4">
      <c r="A26" s="113" t="s">
        <v>13</v>
      </c>
      <c r="B26" s="114"/>
      <c r="C26" s="44">
        <v>0</v>
      </c>
      <c r="D26" s="44">
        <v>0</v>
      </c>
      <c r="E26" s="44">
        <v>0</v>
      </c>
      <c r="F26" s="44">
        <v>0</v>
      </c>
      <c r="G26" s="44">
        <v>0</v>
      </c>
      <c r="H26" s="44">
        <v>0</v>
      </c>
      <c r="I26" s="44">
        <v>0</v>
      </c>
      <c r="J26" s="124"/>
      <c r="K26" s="126"/>
      <c r="L26" s="128"/>
    </row>
    <row r="27" spans="1:12" s="6" customFormat="1" ht="27.75" customHeight="1" x14ac:dyDescent="0.4">
      <c r="A27" s="94"/>
      <c r="B27" s="95"/>
      <c r="C27" s="18">
        <f>I24+1</f>
        <v>45320</v>
      </c>
      <c r="D27" s="18">
        <f>C27+1</f>
        <v>45321</v>
      </c>
      <c r="E27" s="18">
        <f t="shared" si="1"/>
        <v>45322</v>
      </c>
      <c r="F27" s="18">
        <f t="shared" si="1"/>
        <v>45323</v>
      </c>
      <c r="G27" s="18">
        <f t="shared" si="1"/>
        <v>45324</v>
      </c>
      <c r="H27" s="18">
        <f t="shared" si="1"/>
        <v>45325</v>
      </c>
      <c r="I27" s="18">
        <f>H27+1</f>
        <v>45326</v>
      </c>
      <c r="J27" s="118"/>
      <c r="K27" s="119"/>
      <c r="L27" s="120"/>
    </row>
    <row r="28" spans="1:12" s="6" customFormat="1" ht="27.75" customHeight="1" x14ac:dyDescent="0.4">
      <c r="A28" s="121" t="s">
        <v>67</v>
      </c>
      <c r="B28" s="122"/>
      <c r="C28" s="43"/>
      <c r="D28" s="43"/>
      <c r="E28" s="43"/>
      <c r="F28" s="43"/>
      <c r="G28" s="43"/>
      <c r="H28" s="43"/>
      <c r="I28" s="43"/>
      <c r="J28" s="123">
        <f>SUM(C29:I29)</f>
        <v>0</v>
      </c>
      <c r="K28" s="125" t="str">
        <f>IF(J28&lt;100,"100回未満",IF(J28&gt;99,"100回以上"))</f>
        <v>100回未満</v>
      </c>
      <c r="L28" s="127" t="str">
        <f>IF(COUNTIF(C28:I28,"○")&gt;0,"実施","―")</f>
        <v>―</v>
      </c>
    </row>
    <row r="29" spans="1:12" s="6" customFormat="1" ht="27.75" customHeight="1" x14ac:dyDescent="0.4">
      <c r="A29" s="113" t="s">
        <v>13</v>
      </c>
      <c r="B29" s="114"/>
      <c r="C29" s="44">
        <v>0</v>
      </c>
      <c r="D29" s="44">
        <v>0</v>
      </c>
      <c r="E29" s="44">
        <v>0</v>
      </c>
      <c r="F29" s="44">
        <v>0</v>
      </c>
      <c r="G29" s="44">
        <v>0</v>
      </c>
      <c r="H29" s="44">
        <v>0</v>
      </c>
      <c r="I29" s="44">
        <v>0</v>
      </c>
      <c r="J29" s="124"/>
      <c r="K29" s="126"/>
      <c r="L29" s="128"/>
    </row>
    <row r="30" spans="1:12" s="6" customFormat="1" ht="27.75" customHeight="1" x14ac:dyDescent="0.4">
      <c r="A30" s="94"/>
      <c r="B30" s="95"/>
      <c r="C30" s="18">
        <f>I27+1</f>
        <v>45327</v>
      </c>
      <c r="D30" s="18">
        <f>C30+1</f>
        <v>45328</v>
      </c>
      <c r="E30" s="18">
        <f t="shared" si="1"/>
        <v>45329</v>
      </c>
      <c r="F30" s="18">
        <f t="shared" si="1"/>
        <v>45330</v>
      </c>
      <c r="G30" s="18">
        <f t="shared" si="1"/>
        <v>45331</v>
      </c>
      <c r="H30" s="18">
        <f t="shared" si="1"/>
        <v>45332</v>
      </c>
      <c r="I30" s="18">
        <f>H30+1</f>
        <v>45333</v>
      </c>
      <c r="J30" s="118"/>
      <c r="K30" s="119"/>
      <c r="L30" s="120"/>
    </row>
    <row r="31" spans="1:12" s="6" customFormat="1" ht="27.75" customHeight="1" x14ac:dyDescent="0.4">
      <c r="A31" s="121" t="s">
        <v>67</v>
      </c>
      <c r="B31" s="122"/>
      <c r="C31" s="43"/>
      <c r="D31" s="43"/>
      <c r="E31" s="43"/>
      <c r="F31" s="43"/>
      <c r="G31" s="43"/>
      <c r="H31" s="43"/>
      <c r="I31" s="43"/>
      <c r="J31" s="123">
        <f>SUM(C32:I32)</f>
        <v>0</v>
      </c>
      <c r="K31" s="125" t="str">
        <f>IF(J31&lt;100,"100回未満",IF(J31&gt;99,"100回以上"))</f>
        <v>100回未満</v>
      </c>
      <c r="L31" s="127" t="str">
        <f>IF(COUNTIF(C31:I31,"○")&gt;0,"実施","―")</f>
        <v>―</v>
      </c>
    </row>
    <row r="32" spans="1:12" s="6" customFormat="1" ht="27.75" customHeight="1" x14ac:dyDescent="0.4">
      <c r="A32" s="113" t="s">
        <v>13</v>
      </c>
      <c r="B32" s="114"/>
      <c r="C32" s="44">
        <v>0</v>
      </c>
      <c r="D32" s="44">
        <v>0</v>
      </c>
      <c r="E32" s="44">
        <v>0</v>
      </c>
      <c r="F32" s="44">
        <v>0</v>
      </c>
      <c r="G32" s="44">
        <v>0</v>
      </c>
      <c r="H32" s="44">
        <v>0</v>
      </c>
      <c r="I32" s="44">
        <v>0</v>
      </c>
      <c r="J32" s="124"/>
      <c r="K32" s="126"/>
      <c r="L32" s="128"/>
    </row>
    <row r="33" spans="1:12" s="6" customFormat="1" ht="27.75" customHeight="1" x14ac:dyDescent="0.4">
      <c r="A33" s="94"/>
      <c r="B33" s="95"/>
      <c r="C33" s="18">
        <f>I30+1</f>
        <v>45334</v>
      </c>
      <c r="D33" s="18">
        <f>C33+1</f>
        <v>45335</v>
      </c>
      <c r="E33" s="18">
        <f t="shared" si="1"/>
        <v>45336</v>
      </c>
      <c r="F33" s="18">
        <f t="shared" si="1"/>
        <v>45337</v>
      </c>
      <c r="G33" s="18">
        <f t="shared" si="1"/>
        <v>45338</v>
      </c>
      <c r="H33" s="18">
        <f t="shared" si="1"/>
        <v>45339</v>
      </c>
      <c r="I33" s="18">
        <f>H33+1</f>
        <v>45340</v>
      </c>
      <c r="J33" s="118"/>
      <c r="K33" s="119"/>
      <c r="L33" s="120"/>
    </row>
    <row r="34" spans="1:12" s="6" customFormat="1" ht="27.75" customHeight="1" x14ac:dyDescent="0.4">
      <c r="A34" s="121" t="s">
        <v>67</v>
      </c>
      <c r="B34" s="122"/>
      <c r="C34" s="43"/>
      <c r="D34" s="43"/>
      <c r="E34" s="43"/>
      <c r="F34" s="43"/>
      <c r="G34" s="43"/>
      <c r="H34" s="43"/>
      <c r="I34" s="43"/>
      <c r="J34" s="123">
        <f>SUM(C35:I35)</f>
        <v>0</v>
      </c>
      <c r="K34" s="125" t="str">
        <f>IF(J34&lt;100,"100回未満",IF(J34&gt;99,"100回以上"))</f>
        <v>100回未満</v>
      </c>
      <c r="L34" s="127" t="str">
        <f>IF(COUNTIF(C34:I34,"○")&gt;0,"実施","―")</f>
        <v>―</v>
      </c>
    </row>
    <row r="35" spans="1:12" s="6" customFormat="1" ht="27.75" customHeight="1" x14ac:dyDescent="0.4">
      <c r="A35" s="113" t="s">
        <v>13</v>
      </c>
      <c r="B35" s="114"/>
      <c r="C35" s="44">
        <v>0</v>
      </c>
      <c r="D35" s="44">
        <v>0</v>
      </c>
      <c r="E35" s="44">
        <v>0</v>
      </c>
      <c r="F35" s="44">
        <v>0</v>
      </c>
      <c r="G35" s="44">
        <v>0</v>
      </c>
      <c r="H35" s="44">
        <v>0</v>
      </c>
      <c r="I35" s="44">
        <v>0</v>
      </c>
      <c r="J35" s="124"/>
      <c r="K35" s="126"/>
      <c r="L35" s="128"/>
    </row>
    <row r="36" spans="1:12" s="6" customFormat="1" ht="27.75" customHeight="1" x14ac:dyDescent="0.4">
      <c r="A36" s="94"/>
      <c r="B36" s="95"/>
      <c r="C36" s="18">
        <f>I33+1</f>
        <v>45341</v>
      </c>
      <c r="D36" s="18">
        <f>C36+1</f>
        <v>45342</v>
      </c>
      <c r="E36" s="18">
        <f t="shared" ref="E36:H36" si="2">D36+1</f>
        <v>45343</v>
      </c>
      <c r="F36" s="18">
        <f t="shared" si="2"/>
        <v>45344</v>
      </c>
      <c r="G36" s="18">
        <f t="shared" si="2"/>
        <v>45345</v>
      </c>
      <c r="H36" s="18">
        <f t="shared" si="2"/>
        <v>45346</v>
      </c>
      <c r="I36" s="18">
        <f>H36+1</f>
        <v>45347</v>
      </c>
      <c r="J36" s="118"/>
      <c r="K36" s="119"/>
      <c r="L36" s="120"/>
    </row>
    <row r="37" spans="1:12" s="6" customFormat="1" ht="27.75" customHeight="1" x14ac:dyDescent="0.4">
      <c r="A37" s="121" t="s">
        <v>67</v>
      </c>
      <c r="B37" s="122"/>
      <c r="C37" s="43"/>
      <c r="D37" s="43"/>
      <c r="E37" s="43"/>
      <c r="F37" s="43"/>
      <c r="G37" s="43"/>
      <c r="H37" s="43"/>
      <c r="I37" s="43"/>
      <c r="J37" s="123">
        <f>SUM(C38:I38)</f>
        <v>0</v>
      </c>
      <c r="K37" s="125" t="str">
        <f>IF(J37&lt;100,"100回未満",IF(J37&gt;99,"100回以上"))</f>
        <v>100回未満</v>
      </c>
      <c r="L37" s="127" t="str">
        <f>IF(COUNTIF(C37:I37,"○")&gt;0,"実施","―")</f>
        <v>―</v>
      </c>
    </row>
    <row r="38" spans="1:12" s="6" customFormat="1" ht="27.75" customHeight="1" x14ac:dyDescent="0.4">
      <c r="A38" s="113" t="s">
        <v>13</v>
      </c>
      <c r="B38" s="114"/>
      <c r="C38" s="44">
        <v>0</v>
      </c>
      <c r="D38" s="44">
        <v>0</v>
      </c>
      <c r="E38" s="44">
        <v>0</v>
      </c>
      <c r="F38" s="44">
        <v>0</v>
      </c>
      <c r="G38" s="44">
        <v>0</v>
      </c>
      <c r="H38" s="44">
        <v>0</v>
      </c>
      <c r="I38" s="44">
        <v>0</v>
      </c>
      <c r="J38" s="124"/>
      <c r="K38" s="126"/>
      <c r="L38" s="128"/>
    </row>
    <row r="39" spans="1:12" s="6" customFormat="1" ht="27.75" customHeight="1" x14ac:dyDescent="0.4">
      <c r="A39" s="94"/>
      <c r="B39" s="95"/>
      <c r="C39" s="18">
        <f>I36+1</f>
        <v>45348</v>
      </c>
      <c r="D39" s="18">
        <f>C39+1</f>
        <v>45349</v>
      </c>
      <c r="E39" s="18">
        <f t="shared" ref="E39:F39" si="3">D39+1</f>
        <v>45350</v>
      </c>
      <c r="F39" s="18">
        <f t="shared" si="3"/>
        <v>45351</v>
      </c>
      <c r="G39" s="18">
        <f t="shared" ref="G39" si="4">F39+1</f>
        <v>45352</v>
      </c>
      <c r="H39" s="18">
        <f t="shared" ref="H39" si="5">G39+1</f>
        <v>45353</v>
      </c>
      <c r="I39" s="18">
        <f>H39+1</f>
        <v>45354</v>
      </c>
      <c r="J39" s="118"/>
      <c r="K39" s="119"/>
      <c r="L39" s="120"/>
    </row>
    <row r="40" spans="1:12" s="6" customFormat="1" ht="27.75" customHeight="1" x14ac:dyDescent="0.4">
      <c r="A40" s="121" t="s">
        <v>67</v>
      </c>
      <c r="B40" s="122"/>
      <c r="C40" s="43"/>
      <c r="D40" s="43"/>
      <c r="E40" s="43"/>
      <c r="F40" s="43"/>
      <c r="G40" s="43"/>
      <c r="H40" s="43"/>
      <c r="I40" s="43"/>
      <c r="J40" s="123">
        <f>SUM(C41:I41)</f>
        <v>0</v>
      </c>
      <c r="K40" s="125" t="str">
        <f>IF(J40&lt;100,"100回未満",IF(J40&gt;99,"100回以上"))</f>
        <v>100回未満</v>
      </c>
      <c r="L40" s="127" t="str">
        <f>IF(COUNTIF(C40:I40,"○")&gt;0,"実施","―")</f>
        <v>―</v>
      </c>
    </row>
    <row r="41" spans="1:12" s="6" customFormat="1" ht="27.75" customHeight="1" x14ac:dyDescent="0.4">
      <c r="A41" s="113" t="s">
        <v>13</v>
      </c>
      <c r="B41" s="114"/>
      <c r="C41" s="44">
        <v>0</v>
      </c>
      <c r="D41" s="44">
        <v>0</v>
      </c>
      <c r="E41" s="44">
        <v>0</v>
      </c>
      <c r="F41" s="44">
        <v>0</v>
      </c>
      <c r="G41" s="44">
        <v>0</v>
      </c>
      <c r="H41" s="44">
        <v>0</v>
      </c>
      <c r="I41" s="44">
        <v>0</v>
      </c>
      <c r="J41" s="124"/>
      <c r="K41" s="126"/>
      <c r="L41" s="128"/>
    </row>
    <row r="42" spans="1:12" ht="15.75" customHeight="1" x14ac:dyDescent="0.4">
      <c r="A42" s="11"/>
      <c r="B42" s="11"/>
      <c r="C42" s="11"/>
      <c r="D42" s="11"/>
      <c r="E42" s="11"/>
      <c r="F42" s="11"/>
      <c r="G42" s="11"/>
      <c r="H42" s="11"/>
      <c r="I42" s="11"/>
      <c r="J42" s="11"/>
      <c r="K42" s="11"/>
      <c r="L42" s="11"/>
    </row>
    <row r="43" spans="1:12" ht="27.75" customHeight="1" x14ac:dyDescent="0.4">
      <c r="A43" s="11"/>
      <c r="B43" s="11"/>
      <c r="C43" s="11"/>
      <c r="D43" s="11"/>
      <c r="E43" s="115" t="s">
        <v>14</v>
      </c>
      <c r="F43" s="115"/>
      <c r="G43" s="115"/>
      <c r="H43" s="115"/>
      <c r="I43" s="115"/>
      <c r="J43" s="116">
        <f>SUM(J16,J19,J22,J25,J28,J31,J34,J37,J40)</f>
        <v>0</v>
      </c>
      <c r="K43" s="117"/>
      <c r="L43" s="11"/>
    </row>
    <row r="44" spans="1:12" ht="15" customHeight="1" x14ac:dyDescent="0.4">
      <c r="A44" s="19"/>
      <c r="B44" s="20"/>
      <c r="C44" s="20"/>
      <c r="D44" s="20"/>
      <c r="E44" s="20"/>
      <c r="F44" s="20"/>
      <c r="G44" s="20"/>
      <c r="H44" s="20"/>
      <c r="I44" s="20"/>
      <c r="J44" s="20"/>
      <c r="K44" s="20"/>
      <c r="L44" s="20"/>
    </row>
    <row r="45" spans="1:12" ht="18" customHeight="1" x14ac:dyDescent="0.4">
      <c r="A45" s="88" t="s">
        <v>132</v>
      </c>
      <c r="B45" s="88"/>
      <c r="C45" s="88"/>
      <c r="D45" s="88"/>
      <c r="E45" s="11"/>
      <c r="F45" s="11"/>
      <c r="G45" s="11"/>
      <c r="H45" s="11"/>
      <c r="I45" s="11"/>
      <c r="J45" s="11"/>
      <c r="K45" s="11"/>
      <c r="L45" s="11"/>
    </row>
    <row r="46" spans="1:12" ht="18" customHeight="1" x14ac:dyDescent="0.4">
      <c r="A46" s="88" t="s">
        <v>55</v>
      </c>
      <c r="B46" s="88"/>
      <c r="C46" s="88"/>
      <c r="D46" s="88"/>
      <c r="E46" s="88"/>
      <c r="F46" s="89">
        <f>COUNTIFS(K15:K40,"100回以上",L15:L40,"実施")</f>
        <v>0</v>
      </c>
      <c r="G46" s="89"/>
      <c r="H46" s="21" t="s">
        <v>84</v>
      </c>
      <c r="I46" s="11"/>
      <c r="J46" s="11"/>
      <c r="K46" s="11"/>
      <c r="L46" s="11"/>
    </row>
    <row r="47" spans="1:12" ht="18" customHeight="1" x14ac:dyDescent="0.4">
      <c r="A47" s="22" t="s">
        <v>73</v>
      </c>
      <c r="B47" s="11"/>
      <c r="C47" s="11"/>
      <c r="D47" s="11"/>
      <c r="E47" s="11"/>
      <c r="F47" s="11"/>
      <c r="G47" s="23"/>
      <c r="H47" s="11"/>
      <c r="I47" s="11"/>
      <c r="J47" s="11"/>
      <c r="K47" s="11"/>
      <c r="L47" s="11"/>
    </row>
    <row r="48" spans="1:12" ht="18" customHeight="1" x14ac:dyDescent="0.4">
      <c r="A48" s="11"/>
      <c r="B48" s="11"/>
      <c r="C48" s="11"/>
      <c r="D48" s="11"/>
      <c r="E48" s="11"/>
      <c r="F48" s="11"/>
      <c r="G48" s="11"/>
      <c r="H48" s="11"/>
      <c r="I48" s="11"/>
      <c r="J48" s="11"/>
      <c r="K48" s="11"/>
      <c r="L48" s="11"/>
    </row>
    <row r="49" spans="1:12" ht="18" customHeight="1" x14ac:dyDescent="0.4">
      <c r="A49" s="11"/>
      <c r="B49" s="11"/>
      <c r="C49" s="129"/>
      <c r="D49" s="130"/>
      <c r="E49" s="131"/>
      <c r="F49" s="135" t="s">
        <v>17</v>
      </c>
      <c r="G49" s="136"/>
      <c r="H49" s="137"/>
      <c r="I49" s="138" t="s">
        <v>18</v>
      </c>
      <c r="J49" s="139"/>
      <c r="K49" s="140"/>
      <c r="L49" s="11"/>
    </row>
    <row r="50" spans="1:12" ht="18" customHeight="1" x14ac:dyDescent="0.4">
      <c r="A50" s="11"/>
      <c r="B50" s="11"/>
      <c r="C50" s="132"/>
      <c r="D50" s="133"/>
      <c r="E50" s="134"/>
      <c r="F50" s="141" t="s">
        <v>19</v>
      </c>
      <c r="G50" s="141"/>
      <c r="H50" s="141"/>
      <c r="I50" s="142" t="s">
        <v>20</v>
      </c>
      <c r="J50" s="143"/>
      <c r="K50" s="144"/>
      <c r="L50" s="11"/>
    </row>
    <row r="51" spans="1:12" ht="18" customHeight="1" x14ac:dyDescent="0.4">
      <c r="A51" s="11"/>
      <c r="B51" s="11"/>
      <c r="C51" s="24">
        <v>45292</v>
      </c>
      <c r="D51" s="25"/>
      <c r="E51" s="26"/>
      <c r="F51" s="101">
        <f>SUM(J16)</f>
        <v>0</v>
      </c>
      <c r="G51" s="101"/>
      <c r="H51" s="101"/>
      <c r="I51" s="102">
        <f>IF(AND($F$46&gt;=4,K16="100回以上",L16="実施"),F51*2000,0)</f>
        <v>0</v>
      </c>
      <c r="J51" s="102"/>
      <c r="K51" s="103"/>
      <c r="L51" s="11"/>
    </row>
    <row r="52" spans="1:12" ht="18" customHeight="1" x14ac:dyDescent="0.4">
      <c r="A52" s="11"/>
      <c r="B52" s="11"/>
      <c r="C52" s="24">
        <f>C51+7</f>
        <v>45299</v>
      </c>
      <c r="D52" s="27"/>
      <c r="E52" s="28"/>
      <c r="F52" s="101">
        <f>SUM(J19)</f>
        <v>0</v>
      </c>
      <c r="G52" s="101"/>
      <c r="H52" s="101"/>
      <c r="I52" s="102">
        <f>IF(AND($F$46&gt;=4,K19="100回以上",L19="実施"),F52*2000,0)</f>
        <v>0</v>
      </c>
      <c r="J52" s="102"/>
      <c r="K52" s="103"/>
      <c r="L52" s="11"/>
    </row>
    <row r="53" spans="1:12" ht="18" customHeight="1" x14ac:dyDescent="0.4">
      <c r="A53" s="11"/>
      <c r="B53" s="11"/>
      <c r="C53" s="24">
        <f t="shared" ref="C53:C59" si="6">C52+7</f>
        <v>45306</v>
      </c>
      <c r="D53" s="27"/>
      <c r="E53" s="28"/>
      <c r="F53" s="101">
        <f>SUM(J22)</f>
        <v>0</v>
      </c>
      <c r="G53" s="101"/>
      <c r="H53" s="101"/>
      <c r="I53" s="102">
        <f>IF(AND($F$46&gt;=4,K22="100回以上",L22="実施"),F53*2000,0)</f>
        <v>0</v>
      </c>
      <c r="J53" s="102"/>
      <c r="K53" s="103"/>
      <c r="L53" s="11"/>
    </row>
    <row r="54" spans="1:12" ht="18" customHeight="1" x14ac:dyDescent="0.4">
      <c r="A54" s="11"/>
      <c r="B54" s="11"/>
      <c r="C54" s="24">
        <f t="shared" si="6"/>
        <v>45313</v>
      </c>
      <c r="D54" s="27"/>
      <c r="E54" s="28"/>
      <c r="F54" s="101">
        <f>SUM(J25)</f>
        <v>0</v>
      </c>
      <c r="G54" s="101"/>
      <c r="H54" s="101"/>
      <c r="I54" s="102">
        <f>IF(AND($F$46&gt;=4,K25="100回以上",L25="実施"),F54*2000,0)</f>
        <v>0</v>
      </c>
      <c r="J54" s="102"/>
      <c r="K54" s="103"/>
      <c r="L54" s="11"/>
    </row>
    <row r="55" spans="1:12" ht="18" customHeight="1" x14ac:dyDescent="0.4">
      <c r="A55" s="11"/>
      <c r="B55" s="11"/>
      <c r="C55" s="24">
        <f t="shared" si="6"/>
        <v>45320</v>
      </c>
      <c r="D55" s="27"/>
      <c r="E55" s="28"/>
      <c r="F55" s="101">
        <f>SUM(J28)</f>
        <v>0</v>
      </c>
      <c r="G55" s="101"/>
      <c r="H55" s="101"/>
      <c r="I55" s="102">
        <f>IF(AND($F$46&gt;=4,K28="100回以上",L28="実施"),F55*2000,0)</f>
        <v>0</v>
      </c>
      <c r="J55" s="102"/>
      <c r="K55" s="103"/>
      <c r="L55" s="11"/>
    </row>
    <row r="56" spans="1:12" ht="18" customHeight="1" x14ac:dyDescent="0.4">
      <c r="A56" s="11"/>
      <c r="B56" s="11"/>
      <c r="C56" s="24">
        <f t="shared" si="6"/>
        <v>45327</v>
      </c>
      <c r="D56" s="27"/>
      <c r="E56" s="28"/>
      <c r="F56" s="101">
        <f>SUM(J31)</f>
        <v>0</v>
      </c>
      <c r="G56" s="101"/>
      <c r="H56" s="101"/>
      <c r="I56" s="102">
        <f>IF(AND($F$46&gt;=4,K31="100回以上",L31="実施"),F56*2000,0)</f>
        <v>0</v>
      </c>
      <c r="J56" s="102"/>
      <c r="K56" s="103"/>
      <c r="L56" s="11"/>
    </row>
    <row r="57" spans="1:12" ht="18" customHeight="1" x14ac:dyDescent="0.4">
      <c r="A57" s="11"/>
      <c r="B57" s="11"/>
      <c r="C57" s="24">
        <f t="shared" si="6"/>
        <v>45334</v>
      </c>
      <c r="D57" s="27"/>
      <c r="E57" s="28"/>
      <c r="F57" s="101">
        <f>SUM(J34)</f>
        <v>0</v>
      </c>
      <c r="G57" s="101"/>
      <c r="H57" s="101"/>
      <c r="I57" s="102">
        <f>IF(AND($F$46&gt;=4,K34="100回以上",L34="実施"),F57*2000,0)</f>
        <v>0</v>
      </c>
      <c r="J57" s="102"/>
      <c r="K57" s="103"/>
      <c r="L57" s="11"/>
    </row>
    <row r="58" spans="1:12" ht="18" customHeight="1" x14ac:dyDescent="0.4">
      <c r="A58" s="11"/>
      <c r="B58" s="11"/>
      <c r="C58" s="24">
        <f t="shared" si="6"/>
        <v>45341</v>
      </c>
      <c r="D58" s="27"/>
      <c r="E58" s="28"/>
      <c r="F58" s="101">
        <f>SUM(J37)</f>
        <v>0</v>
      </c>
      <c r="G58" s="101"/>
      <c r="H58" s="101"/>
      <c r="I58" s="102">
        <f>IF(AND($F$46&gt;=4,K37="100回以上",L37="実施"),F58*2000,0)</f>
        <v>0</v>
      </c>
      <c r="J58" s="102"/>
      <c r="K58" s="103"/>
      <c r="L58" s="11"/>
    </row>
    <row r="59" spans="1:12" ht="18" customHeight="1" thickBot="1" x14ac:dyDescent="0.45">
      <c r="A59" s="11"/>
      <c r="B59" s="11"/>
      <c r="C59" s="29">
        <f t="shared" si="6"/>
        <v>45348</v>
      </c>
      <c r="D59" s="30"/>
      <c r="E59" s="31"/>
      <c r="F59" s="104">
        <f>SUM(J40)</f>
        <v>0</v>
      </c>
      <c r="G59" s="104"/>
      <c r="H59" s="104"/>
      <c r="I59" s="105">
        <f>IF(AND($F$46&gt;=4,K40="100回以上",L40="実施"),F59*2000,0)</f>
        <v>0</v>
      </c>
      <c r="J59" s="105"/>
      <c r="K59" s="106"/>
      <c r="L59" s="11"/>
    </row>
    <row r="60" spans="1:12" ht="18" customHeight="1" thickTop="1" x14ac:dyDescent="0.4">
      <c r="A60" s="11"/>
      <c r="B60" s="11"/>
      <c r="C60" s="32" t="s">
        <v>21</v>
      </c>
      <c r="D60" s="33"/>
      <c r="E60" s="33"/>
      <c r="F60" s="107">
        <f>SUM(F51:H59)</f>
        <v>0</v>
      </c>
      <c r="G60" s="108"/>
      <c r="H60" s="109"/>
      <c r="I60" s="110">
        <f>SUM(I51:K59)</f>
        <v>0</v>
      </c>
      <c r="J60" s="111"/>
      <c r="K60" s="112"/>
      <c r="L60" s="11"/>
    </row>
    <row r="61" spans="1:12" ht="18" customHeight="1" x14ac:dyDescent="0.4">
      <c r="A61" s="11"/>
      <c r="B61" s="11"/>
      <c r="C61" s="11" t="s">
        <v>85</v>
      </c>
      <c r="D61" s="11"/>
      <c r="E61" s="11"/>
      <c r="F61" s="16"/>
      <c r="G61" s="16"/>
      <c r="H61" s="16"/>
      <c r="I61" s="97">
        <f>SUMIF(I51:K59,"&gt;0",F51:H59)</f>
        <v>0</v>
      </c>
      <c r="J61" s="97"/>
      <c r="K61" s="97"/>
      <c r="L61" s="11"/>
    </row>
    <row r="62" spans="1:12" ht="9" customHeight="1" x14ac:dyDescent="0.4">
      <c r="A62" s="11"/>
      <c r="B62" s="11"/>
      <c r="C62" s="11"/>
      <c r="D62" s="11"/>
      <c r="E62" s="11"/>
      <c r="F62" s="11"/>
      <c r="G62" s="11"/>
      <c r="H62" s="11"/>
      <c r="I62" s="34"/>
      <c r="J62" s="34"/>
      <c r="K62" s="34"/>
      <c r="L62" s="11"/>
    </row>
    <row r="63" spans="1:12" ht="27" customHeight="1" x14ac:dyDescent="0.4">
      <c r="A63" s="11"/>
      <c r="B63" s="11"/>
      <c r="C63" s="99" t="s">
        <v>15</v>
      </c>
      <c r="D63" s="100"/>
      <c r="E63" s="35"/>
      <c r="F63" s="145">
        <f>SUM(I60)</f>
        <v>0</v>
      </c>
      <c r="G63" s="145"/>
      <c r="H63" s="145"/>
      <c r="I63" s="145"/>
      <c r="J63" s="146"/>
      <c r="K63" s="36"/>
      <c r="L63" s="37"/>
    </row>
    <row r="64" spans="1:12" ht="26.25" customHeight="1" x14ac:dyDescent="0.15">
      <c r="A64" s="11"/>
      <c r="B64" s="11"/>
      <c r="C64" s="38"/>
      <c r="D64" s="37"/>
      <c r="E64" s="37"/>
      <c r="F64" s="39"/>
      <c r="G64" s="39"/>
      <c r="H64" s="39"/>
      <c r="I64" s="39"/>
      <c r="J64" s="39"/>
      <c r="K64" s="37"/>
      <c r="L64" s="37"/>
    </row>
    <row r="65" spans="1:12" ht="26.25" customHeight="1" x14ac:dyDescent="0.4">
      <c r="A65" s="98" t="s">
        <v>74</v>
      </c>
      <c r="B65" s="98"/>
      <c r="C65" s="98"/>
      <c r="D65" s="98"/>
      <c r="E65" s="11"/>
      <c r="F65" s="11"/>
      <c r="G65" s="11"/>
      <c r="H65" s="11"/>
      <c r="I65" s="11"/>
      <c r="J65" s="11"/>
      <c r="K65" s="11"/>
      <c r="L65" s="11"/>
    </row>
    <row r="66" spans="1:12" ht="26.25" customHeight="1" x14ac:dyDescent="0.4">
      <c r="A66" s="11"/>
      <c r="B66" s="77" t="s">
        <v>22</v>
      </c>
      <c r="C66" s="77"/>
      <c r="D66" s="81" t="s">
        <v>118</v>
      </c>
      <c r="E66" s="81"/>
      <c r="F66" s="81"/>
      <c r="G66" s="81"/>
      <c r="H66" s="81"/>
      <c r="I66" s="81"/>
      <c r="J66" s="81"/>
      <c r="K66" s="81"/>
      <c r="L66" s="40"/>
    </row>
    <row r="67" spans="1:12" ht="26.25" customHeight="1" x14ac:dyDescent="0.4">
      <c r="A67" s="11"/>
      <c r="B67" s="77" t="s">
        <v>23</v>
      </c>
      <c r="C67" s="77"/>
      <c r="D67" s="81" t="s">
        <v>118</v>
      </c>
      <c r="E67" s="81"/>
      <c r="F67" s="81"/>
      <c r="G67" s="81"/>
      <c r="H67" s="81"/>
      <c r="I67" s="81"/>
      <c r="J67" s="81"/>
      <c r="K67" s="81"/>
      <c r="L67" s="40"/>
    </row>
    <row r="68" spans="1:12" ht="26.25" customHeight="1" x14ac:dyDescent="0.4">
      <c r="A68" s="11"/>
      <c r="B68" s="77" t="s">
        <v>24</v>
      </c>
      <c r="C68" s="77"/>
      <c r="D68" s="81" t="s">
        <v>118</v>
      </c>
      <c r="E68" s="81"/>
      <c r="F68" s="81"/>
      <c r="G68" s="81"/>
      <c r="H68" s="81"/>
      <c r="I68" s="81"/>
      <c r="J68" s="81"/>
      <c r="K68" s="81"/>
      <c r="L68" s="40"/>
    </row>
    <row r="69" spans="1:12" ht="26.25" customHeight="1" x14ac:dyDescent="0.4">
      <c r="A69" s="11"/>
      <c r="B69" s="77" t="s">
        <v>25</v>
      </c>
      <c r="C69" s="77"/>
      <c r="D69" s="81" t="s">
        <v>118</v>
      </c>
      <c r="E69" s="81"/>
      <c r="F69" s="81"/>
      <c r="G69" s="81"/>
      <c r="H69" s="81"/>
      <c r="I69" s="81"/>
      <c r="J69" s="81"/>
      <c r="K69" s="81"/>
      <c r="L69" s="40"/>
    </row>
    <row r="70" spans="1:12" ht="26.25" customHeight="1" x14ac:dyDescent="0.4">
      <c r="A70" s="11"/>
      <c r="B70" s="77" t="s">
        <v>26</v>
      </c>
      <c r="C70" s="77"/>
      <c r="D70" s="81" t="s">
        <v>118</v>
      </c>
      <c r="E70" s="81"/>
      <c r="F70" s="81"/>
      <c r="G70" s="81"/>
      <c r="H70" s="81"/>
      <c r="I70" s="81"/>
      <c r="J70" s="81"/>
      <c r="K70" s="81"/>
      <c r="L70" s="40"/>
    </row>
    <row r="71" spans="1:12" ht="26.25" customHeight="1" x14ac:dyDescent="0.4">
      <c r="A71" s="11"/>
      <c r="B71" s="77" t="s">
        <v>27</v>
      </c>
      <c r="C71" s="77"/>
      <c r="D71" s="81" t="s">
        <v>118</v>
      </c>
      <c r="E71" s="81"/>
      <c r="F71" s="81"/>
      <c r="G71" s="81"/>
      <c r="H71" s="81"/>
      <c r="I71" s="81"/>
      <c r="J71" s="81"/>
      <c r="K71" s="81"/>
      <c r="L71" s="40"/>
    </row>
    <row r="72" spans="1:12" ht="26.25" customHeight="1" x14ac:dyDescent="0.4">
      <c r="A72" s="11"/>
      <c r="B72" s="77" t="s">
        <v>28</v>
      </c>
      <c r="C72" s="77"/>
      <c r="D72" s="81" t="s">
        <v>119</v>
      </c>
      <c r="E72" s="81"/>
      <c r="F72" s="81"/>
      <c r="G72" s="81"/>
      <c r="H72" s="81"/>
      <c r="I72" s="81"/>
      <c r="J72" s="81"/>
      <c r="K72" s="81"/>
      <c r="L72" s="40"/>
    </row>
    <row r="73" spans="1:12" ht="55.5" customHeight="1" x14ac:dyDescent="0.4">
      <c r="A73" s="11"/>
      <c r="B73" s="96" t="s">
        <v>4</v>
      </c>
      <c r="C73" s="96"/>
      <c r="D73" s="96"/>
      <c r="E73" s="96"/>
      <c r="F73" s="96"/>
      <c r="G73" s="96"/>
      <c r="H73" s="96"/>
      <c r="I73" s="96"/>
      <c r="J73" s="96"/>
      <c r="K73" s="96"/>
      <c r="L73" s="37"/>
    </row>
    <row r="74" spans="1:12" ht="26.25" customHeight="1" x14ac:dyDescent="0.4">
      <c r="A74" s="11"/>
      <c r="B74" s="37"/>
      <c r="C74" s="41"/>
      <c r="D74" s="41"/>
      <c r="E74" s="41"/>
      <c r="F74" s="41"/>
      <c r="G74" s="41"/>
      <c r="H74" s="41"/>
      <c r="I74" s="41"/>
      <c r="J74" s="41"/>
      <c r="K74" s="41"/>
      <c r="L74" s="41"/>
    </row>
    <row r="75" spans="1:12" ht="26.25" customHeight="1" x14ac:dyDescent="0.4">
      <c r="A75" s="11"/>
      <c r="B75" s="37"/>
      <c r="C75" s="41"/>
      <c r="D75" s="41"/>
      <c r="E75" s="41"/>
      <c r="F75" s="41"/>
      <c r="G75" s="41"/>
      <c r="H75" s="41"/>
      <c r="I75" s="41"/>
      <c r="J75" s="41"/>
      <c r="K75" s="41"/>
      <c r="L75" s="41"/>
    </row>
    <row r="76" spans="1:12" ht="26.25" customHeight="1" x14ac:dyDescent="0.4">
      <c r="A76" s="67" t="s">
        <v>75</v>
      </c>
      <c r="B76" s="11"/>
      <c r="C76" s="42"/>
      <c r="D76" s="42"/>
      <c r="E76" s="42"/>
      <c r="F76" s="42"/>
      <c r="G76" s="42"/>
      <c r="H76" s="42"/>
      <c r="I76" s="42"/>
      <c r="J76" s="42"/>
      <c r="K76" s="42"/>
      <c r="L76" s="42"/>
    </row>
    <row r="77" spans="1:12" ht="26.25" customHeight="1" x14ac:dyDescent="0.4">
      <c r="A77" s="77" t="s">
        <v>29</v>
      </c>
      <c r="B77" s="77"/>
      <c r="C77" s="77"/>
      <c r="D77" s="80" t="s">
        <v>78</v>
      </c>
      <c r="E77" s="80"/>
      <c r="F77" s="80"/>
      <c r="G77" s="78" t="s">
        <v>30</v>
      </c>
      <c r="H77" s="78"/>
      <c r="I77" s="78"/>
      <c r="J77" s="79" t="s">
        <v>79</v>
      </c>
      <c r="K77" s="79"/>
      <c r="L77" s="79"/>
    </row>
    <row r="78" spans="1:12" ht="26.25" customHeight="1" x14ac:dyDescent="0.4">
      <c r="A78" s="77" t="s">
        <v>31</v>
      </c>
      <c r="B78" s="77"/>
      <c r="C78" s="77"/>
      <c r="D78" s="80" t="s">
        <v>80</v>
      </c>
      <c r="E78" s="80"/>
      <c r="F78" s="80"/>
      <c r="G78" s="78" t="s">
        <v>32</v>
      </c>
      <c r="H78" s="78"/>
      <c r="I78" s="78"/>
      <c r="J78" s="79" t="s">
        <v>81</v>
      </c>
      <c r="K78" s="79"/>
      <c r="L78" s="79"/>
    </row>
    <row r="79" spans="1:12" ht="26.25" customHeight="1" x14ac:dyDescent="0.4">
      <c r="A79" s="77" t="s">
        <v>33</v>
      </c>
      <c r="B79" s="77"/>
      <c r="C79" s="77"/>
      <c r="D79" s="80" t="s">
        <v>83</v>
      </c>
      <c r="E79" s="80"/>
      <c r="F79" s="80"/>
      <c r="G79" s="78" t="s">
        <v>34</v>
      </c>
      <c r="H79" s="78"/>
      <c r="I79" s="78"/>
      <c r="J79" s="79" t="s">
        <v>82</v>
      </c>
      <c r="K79" s="79"/>
      <c r="L79" s="79"/>
    </row>
    <row r="80" spans="1:12" ht="26.25" customHeight="1" x14ac:dyDescent="0.4">
      <c r="A80" s="77" t="s">
        <v>35</v>
      </c>
      <c r="B80" s="77"/>
      <c r="C80" s="77"/>
      <c r="D80" s="75" t="s">
        <v>77</v>
      </c>
      <c r="E80" s="75"/>
      <c r="F80" s="75"/>
      <c r="G80" s="75"/>
      <c r="H80" s="75"/>
      <c r="I80" s="75"/>
      <c r="J80" s="75"/>
      <c r="K80" s="75"/>
      <c r="L80" s="75"/>
    </row>
    <row r="81" spans="1:12" ht="26.25" customHeight="1" x14ac:dyDescent="0.4">
      <c r="A81" s="77" t="s">
        <v>36</v>
      </c>
      <c r="B81" s="77"/>
      <c r="C81" s="77"/>
      <c r="D81" s="75" t="s">
        <v>76</v>
      </c>
      <c r="E81" s="75"/>
      <c r="F81" s="75"/>
      <c r="G81" s="75"/>
      <c r="H81" s="75"/>
      <c r="I81" s="75"/>
      <c r="J81" s="75"/>
      <c r="K81" s="75"/>
      <c r="L81" s="75"/>
    </row>
    <row r="82" spans="1:12" ht="26.25" customHeight="1" x14ac:dyDescent="0.4"/>
    <row r="83" spans="1:12" ht="20.25" customHeight="1" x14ac:dyDescent="0.4"/>
    <row r="84" spans="1:12" ht="20.25" customHeight="1" x14ac:dyDescent="0.4"/>
    <row r="85" spans="1:12" ht="20.25" customHeight="1" x14ac:dyDescent="0.4"/>
    <row r="86" spans="1:12" ht="20.25" customHeight="1" x14ac:dyDescent="0.4"/>
  </sheetData>
  <mergeCells count="156">
    <mergeCell ref="J13:J14"/>
    <mergeCell ref="K13:K14"/>
    <mergeCell ref="L13:L14"/>
    <mergeCell ref="A18:B18"/>
    <mergeCell ref="J18:L18"/>
    <mergeCell ref="A19:B19"/>
    <mergeCell ref="J19:J20"/>
    <mergeCell ref="K19:K20"/>
    <mergeCell ref="L19:L20"/>
    <mergeCell ref="A20:B20"/>
    <mergeCell ref="J15:L15"/>
    <mergeCell ref="A16:B16"/>
    <mergeCell ref="J16:J17"/>
    <mergeCell ref="K16:K17"/>
    <mergeCell ref="L16:L17"/>
    <mergeCell ref="A17:B17"/>
    <mergeCell ref="A23:B23"/>
    <mergeCell ref="A24:B24"/>
    <mergeCell ref="J24:L24"/>
    <mergeCell ref="A21:B21"/>
    <mergeCell ref="J21:L21"/>
    <mergeCell ref="A22:B22"/>
    <mergeCell ref="J22:J23"/>
    <mergeCell ref="K22:K23"/>
    <mergeCell ref="L22:L23"/>
    <mergeCell ref="A27:B27"/>
    <mergeCell ref="J27:L27"/>
    <mergeCell ref="A28:B28"/>
    <mergeCell ref="J28:J29"/>
    <mergeCell ref="K28:K29"/>
    <mergeCell ref="L28:L29"/>
    <mergeCell ref="A29:B29"/>
    <mergeCell ref="A25:B25"/>
    <mergeCell ref="J25:J26"/>
    <mergeCell ref="K25:K26"/>
    <mergeCell ref="L25:L26"/>
    <mergeCell ref="A26:B26"/>
    <mergeCell ref="A32:B32"/>
    <mergeCell ref="A33:B33"/>
    <mergeCell ref="J33:L33"/>
    <mergeCell ref="A30:B30"/>
    <mergeCell ref="J30:L30"/>
    <mergeCell ref="A31:B31"/>
    <mergeCell ref="J31:J32"/>
    <mergeCell ref="K31:K32"/>
    <mergeCell ref="L31:L32"/>
    <mergeCell ref="J36:L36"/>
    <mergeCell ref="A37:B37"/>
    <mergeCell ref="J37:J38"/>
    <mergeCell ref="K37:K38"/>
    <mergeCell ref="L37:L38"/>
    <mergeCell ref="A38:B38"/>
    <mergeCell ref="A34:B34"/>
    <mergeCell ref="J34:J35"/>
    <mergeCell ref="K34:K35"/>
    <mergeCell ref="L34:L35"/>
    <mergeCell ref="A35:B35"/>
    <mergeCell ref="B67:C67"/>
    <mergeCell ref="B68:C68"/>
    <mergeCell ref="D66:K66"/>
    <mergeCell ref="A41:B41"/>
    <mergeCell ref="E43:I43"/>
    <mergeCell ref="J43:K43"/>
    <mergeCell ref="A39:B39"/>
    <mergeCell ref="J39:L39"/>
    <mergeCell ref="A40:B40"/>
    <mergeCell ref="J40:J41"/>
    <mergeCell ref="K40:K41"/>
    <mergeCell ref="L40:L41"/>
    <mergeCell ref="C49:E50"/>
    <mergeCell ref="F49:H49"/>
    <mergeCell ref="I49:K49"/>
    <mergeCell ref="F50:H50"/>
    <mergeCell ref="I50:K50"/>
    <mergeCell ref="F51:H51"/>
    <mergeCell ref="I51:K51"/>
    <mergeCell ref="F63:J63"/>
    <mergeCell ref="B66:C66"/>
    <mergeCell ref="F55:H55"/>
    <mergeCell ref="I55:K55"/>
    <mergeCell ref="F56:H56"/>
    <mergeCell ref="I56:K56"/>
    <mergeCell ref="F57:H57"/>
    <mergeCell ref="I57:K57"/>
    <mergeCell ref="F52:H52"/>
    <mergeCell ref="I52:K52"/>
    <mergeCell ref="F53:H53"/>
    <mergeCell ref="I53:K53"/>
    <mergeCell ref="F54:H54"/>
    <mergeCell ref="I54:K54"/>
    <mergeCell ref="I61:K61"/>
    <mergeCell ref="A65:D65"/>
    <mergeCell ref="C63:D63"/>
    <mergeCell ref="F58:H58"/>
    <mergeCell ref="I58:K58"/>
    <mergeCell ref="F59:H59"/>
    <mergeCell ref="I59:K59"/>
    <mergeCell ref="F60:H60"/>
    <mergeCell ref="I60:K60"/>
    <mergeCell ref="A78:C78"/>
    <mergeCell ref="A79:C79"/>
    <mergeCell ref="D79:F79"/>
    <mergeCell ref="B72:C72"/>
    <mergeCell ref="B73:K73"/>
    <mergeCell ref="A77:C77"/>
    <mergeCell ref="B69:C69"/>
    <mergeCell ref="B70:C70"/>
    <mergeCell ref="B71:C71"/>
    <mergeCell ref="A45:D45"/>
    <mergeCell ref="F46:G46"/>
    <mergeCell ref="A10:C10"/>
    <mergeCell ref="D4:F4"/>
    <mergeCell ref="D5:F5"/>
    <mergeCell ref="D6:L6"/>
    <mergeCell ref="D7:L7"/>
    <mergeCell ref="E8:G8"/>
    <mergeCell ref="E9:G9"/>
    <mergeCell ref="E10:G10"/>
    <mergeCell ref="H9:I9"/>
    <mergeCell ref="H10:I10"/>
    <mergeCell ref="A4:C4"/>
    <mergeCell ref="A5:C5"/>
    <mergeCell ref="A6:C6"/>
    <mergeCell ref="A7:C7"/>
    <mergeCell ref="A8:C8"/>
    <mergeCell ref="A9:C9"/>
    <mergeCell ref="J9:L9"/>
    <mergeCell ref="J10:L10"/>
    <mergeCell ref="H8:I8"/>
    <mergeCell ref="J8:L8"/>
    <mergeCell ref="G4:H4"/>
    <mergeCell ref="A36:B36"/>
    <mergeCell ref="D80:L80"/>
    <mergeCell ref="D81:L81"/>
    <mergeCell ref="A1:L1"/>
    <mergeCell ref="A80:C80"/>
    <mergeCell ref="A81:C81"/>
    <mergeCell ref="G77:I77"/>
    <mergeCell ref="G78:I78"/>
    <mergeCell ref="G79:I79"/>
    <mergeCell ref="J77:L77"/>
    <mergeCell ref="J78:L78"/>
    <mergeCell ref="J79:L79"/>
    <mergeCell ref="D77:F77"/>
    <mergeCell ref="D78:F78"/>
    <mergeCell ref="D67:K67"/>
    <mergeCell ref="D68:K68"/>
    <mergeCell ref="D69:K69"/>
    <mergeCell ref="D70:K70"/>
    <mergeCell ref="D71:K71"/>
    <mergeCell ref="D72:K72"/>
    <mergeCell ref="I4:L4"/>
    <mergeCell ref="G5:H5"/>
    <mergeCell ref="I5:K5"/>
    <mergeCell ref="A13:I13"/>
    <mergeCell ref="A46:E46"/>
  </mergeCells>
  <phoneticPr fontId="2"/>
  <dataValidations count="2">
    <dataValidation type="list" allowBlank="1" showInputMessage="1" showErrorMessage="1" sqref="C16:I16 C31:I31 C28:I28 C34:I34 C19:I19 C25:I25 C37:I37 C22:I22 C40:I40">
      <formula1>"○,　"</formula1>
    </dataValidation>
    <dataValidation type="list" allowBlank="1" showInputMessage="1" sqref="K31 K22 K28 K16 K34 K37 K19 K25 K40">
      <formula1>"100回未満,100回以上,150回以上"</formula1>
    </dataValidation>
  </dataValidations>
  <pageMargins left="0.70866141732283472" right="0.70866141732283472" top="0.74803149606299213" bottom="0.74803149606299213" header="0.31496062992125984" footer="0.31496062992125984"/>
  <pageSetup paperSize="9"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47"/>
  <sheetViews>
    <sheetView view="pageBreakPreview" zoomScale="85" zoomScaleNormal="100" zoomScaleSheetLayoutView="85" workbookViewId="0">
      <selection activeCell="E18" sqref="E18"/>
    </sheetView>
  </sheetViews>
  <sheetFormatPr defaultRowHeight="14.25" x14ac:dyDescent="0.4"/>
  <cols>
    <col min="1" max="1" width="8.375" style="3" customWidth="1"/>
    <col min="2" max="2" width="8" style="3" customWidth="1"/>
    <col min="3" max="3" width="8.125" style="3" customWidth="1"/>
    <col min="4" max="4" width="7.625" style="3" customWidth="1"/>
    <col min="5" max="5" width="14.375" style="2" customWidth="1"/>
    <col min="6" max="6" width="11" style="3" customWidth="1"/>
    <col min="7" max="7" width="2.625" style="3" customWidth="1"/>
    <col min="8" max="8" width="1.5" style="3" customWidth="1"/>
    <col min="9" max="9" width="11.25" style="3" customWidth="1"/>
    <col min="10" max="10" width="1.75" style="3" customWidth="1"/>
    <col min="11" max="16384" width="9" style="3"/>
  </cols>
  <sheetData>
    <row r="1" spans="1:10" s="47" customFormat="1" ht="24" customHeight="1" x14ac:dyDescent="0.4">
      <c r="A1" s="152" t="s">
        <v>37</v>
      </c>
      <c r="B1" s="152"/>
      <c r="C1" s="152"/>
      <c r="D1" s="152"/>
      <c r="E1" s="46"/>
    </row>
    <row r="2" spans="1:10" s="47" customFormat="1" ht="24" customHeight="1" x14ac:dyDescent="0.4">
      <c r="E2" s="46"/>
      <c r="F2" s="160">
        <f>入力シート!D5</f>
        <v>45361</v>
      </c>
      <c r="G2" s="160"/>
      <c r="H2" s="160"/>
      <c r="I2" s="160"/>
      <c r="J2" s="160"/>
    </row>
    <row r="3" spans="1:10" s="47" customFormat="1" ht="24" customHeight="1" x14ac:dyDescent="0.4">
      <c r="E3" s="46"/>
    </row>
    <row r="4" spans="1:10" s="47" customFormat="1" ht="24" customHeight="1" x14ac:dyDescent="0.4">
      <c r="A4" s="156" t="s">
        <v>128</v>
      </c>
      <c r="B4" s="156"/>
      <c r="C4" s="156"/>
      <c r="D4" s="156"/>
      <c r="E4" s="46"/>
    </row>
    <row r="5" spans="1:10" s="47" customFormat="1" ht="24" customHeight="1" x14ac:dyDescent="0.4">
      <c r="E5" s="46"/>
    </row>
    <row r="6" spans="1:10" s="47" customFormat="1" ht="24" customHeight="1" x14ac:dyDescent="0.4">
      <c r="D6" s="50" t="s">
        <v>38</v>
      </c>
      <c r="E6" s="50" t="s">
        <v>43</v>
      </c>
      <c r="F6" s="158" t="str">
        <f>入力シート!D6</f>
        <v>姶良市宮島町25番地</v>
      </c>
      <c r="G6" s="158"/>
      <c r="H6" s="158"/>
      <c r="I6" s="158"/>
    </row>
    <row r="7" spans="1:10" s="47" customFormat="1" ht="24" customHeight="1" x14ac:dyDescent="0.4">
      <c r="E7" s="50" t="s">
        <v>39</v>
      </c>
      <c r="F7" s="159" t="str">
        <f>入力シート!D7</f>
        <v>姶良市立●●病院</v>
      </c>
      <c r="G7" s="159"/>
      <c r="H7" s="159"/>
      <c r="I7" s="159"/>
    </row>
    <row r="8" spans="1:10" s="47" customFormat="1" ht="24" customHeight="1" x14ac:dyDescent="0.4">
      <c r="E8" s="50" t="s">
        <v>40</v>
      </c>
      <c r="F8" s="69" t="str">
        <f>入力シート!E8</f>
        <v>院長</v>
      </c>
      <c r="G8" s="159" t="str">
        <f>入力シート!J8</f>
        <v>姶良　太郎</v>
      </c>
      <c r="H8" s="159"/>
      <c r="I8" s="159"/>
    </row>
    <row r="9" spans="1:10" s="47" customFormat="1" ht="24" customHeight="1" x14ac:dyDescent="0.4">
      <c r="E9" s="50" t="s">
        <v>44</v>
      </c>
      <c r="F9" s="155" t="str">
        <f>入力シート!E9</f>
        <v>加治木　次郎</v>
      </c>
      <c r="G9" s="155"/>
      <c r="H9" s="51" t="s">
        <v>41</v>
      </c>
      <c r="I9" s="69" t="str">
        <f>入力シート!J9</f>
        <v>0995-▼▼-▼▼▼▼</v>
      </c>
      <c r="J9" s="47" t="s">
        <v>42</v>
      </c>
    </row>
    <row r="10" spans="1:10" s="47" customFormat="1" ht="24" customHeight="1" x14ac:dyDescent="0.4">
      <c r="E10" s="50" t="s">
        <v>45</v>
      </c>
      <c r="F10" s="155" t="str">
        <f>入力シート!E10</f>
        <v>蒲生　花子</v>
      </c>
      <c r="G10" s="155"/>
      <c r="H10" s="51" t="s">
        <v>41</v>
      </c>
      <c r="I10" s="69" t="str">
        <f>入力シート!J10</f>
        <v>0995-■■-■■■■</v>
      </c>
      <c r="J10" s="47" t="s">
        <v>42</v>
      </c>
    </row>
    <row r="11" spans="1:10" s="47" customFormat="1" ht="39.75" customHeight="1" x14ac:dyDescent="0.4">
      <c r="E11" s="46"/>
    </row>
    <row r="12" spans="1:10" s="47" customFormat="1" ht="24" customHeight="1" x14ac:dyDescent="0.4">
      <c r="A12" s="156" t="s">
        <v>47</v>
      </c>
      <c r="B12" s="156"/>
      <c r="C12" s="156"/>
      <c r="D12" s="156"/>
      <c r="E12" s="156"/>
      <c r="F12" s="156"/>
      <c r="G12" s="156"/>
      <c r="H12" s="156"/>
      <c r="I12" s="156"/>
      <c r="J12" s="156"/>
    </row>
    <row r="13" spans="1:10" s="47" customFormat="1" ht="39.75" customHeight="1" x14ac:dyDescent="0.4">
      <c r="E13" s="46"/>
    </row>
    <row r="14" spans="1:10" s="47" customFormat="1" ht="57" customHeight="1" x14ac:dyDescent="0.4">
      <c r="A14" s="157" t="s">
        <v>48</v>
      </c>
      <c r="B14" s="157"/>
      <c r="C14" s="157"/>
      <c r="D14" s="157"/>
      <c r="E14" s="157"/>
      <c r="F14" s="157"/>
      <c r="G14" s="157"/>
      <c r="H14" s="157"/>
      <c r="I14" s="157"/>
      <c r="J14" s="157"/>
    </row>
    <row r="15" spans="1:10" s="47" customFormat="1" ht="24" customHeight="1" x14ac:dyDescent="0.4">
      <c r="E15" s="46"/>
    </row>
    <row r="16" spans="1:10" s="47" customFormat="1" ht="24" customHeight="1" x14ac:dyDescent="0.4">
      <c r="A16" s="156" t="s">
        <v>46</v>
      </c>
      <c r="B16" s="156"/>
      <c r="C16" s="156"/>
      <c r="D16" s="156"/>
      <c r="E16" s="156"/>
      <c r="F16" s="156"/>
      <c r="G16" s="156"/>
      <c r="H16" s="156"/>
      <c r="I16" s="156"/>
      <c r="J16" s="156"/>
    </row>
    <row r="17" spans="1:10" s="47" customFormat="1" ht="24" customHeight="1" x14ac:dyDescent="0.4">
      <c r="E17" s="46"/>
    </row>
    <row r="18" spans="1:10" s="47" customFormat="1" ht="24" customHeight="1" x14ac:dyDescent="0.4">
      <c r="A18" s="152" t="s">
        <v>49</v>
      </c>
      <c r="B18" s="152"/>
      <c r="C18" s="154" t="str">
        <f>入力シート!D4</f>
        <v>令和５年第５期</v>
      </c>
      <c r="D18" s="154"/>
      <c r="E18" s="47" t="s">
        <v>52</v>
      </c>
    </row>
    <row r="19" spans="1:10" s="47" customFormat="1" ht="24" customHeight="1" x14ac:dyDescent="0.4">
      <c r="A19" s="52"/>
      <c r="B19" s="52"/>
      <c r="E19" s="46"/>
    </row>
    <row r="20" spans="1:10" s="47" customFormat="1" ht="24" customHeight="1" x14ac:dyDescent="0.4">
      <c r="A20" s="152" t="s">
        <v>50</v>
      </c>
      <c r="B20" s="152"/>
      <c r="C20" s="153">
        <f>入力シート!F63</f>
        <v>0</v>
      </c>
      <c r="D20" s="153"/>
      <c r="E20" s="46" t="s">
        <v>51</v>
      </c>
    </row>
    <row r="21" spans="1:10" s="47" customFormat="1" ht="24" customHeight="1" x14ac:dyDescent="0.4">
      <c r="A21" s="52"/>
      <c r="B21" s="52"/>
      <c r="E21" s="46"/>
    </row>
    <row r="22" spans="1:10" s="47" customFormat="1" ht="24" customHeight="1" x14ac:dyDescent="0.4">
      <c r="A22" s="152" t="s">
        <v>53</v>
      </c>
      <c r="B22" s="152"/>
      <c r="C22" s="152" t="s">
        <v>54</v>
      </c>
      <c r="D22" s="152"/>
      <c r="E22" s="152"/>
      <c r="F22" s="152"/>
      <c r="G22" s="152"/>
      <c r="H22" s="152"/>
      <c r="I22" s="152"/>
      <c r="J22" s="152"/>
    </row>
    <row r="23" spans="1:10" s="47" customFormat="1" ht="24" customHeight="1" x14ac:dyDescent="0.4">
      <c r="E23" s="46"/>
    </row>
    <row r="24" spans="1:10" s="47" customFormat="1" ht="24" customHeight="1" x14ac:dyDescent="0.4">
      <c r="E24" s="46"/>
    </row>
    <row r="25" spans="1:10" s="47" customFormat="1" ht="24" customHeight="1" x14ac:dyDescent="0.4">
      <c r="E25" s="46"/>
    </row>
    <row r="26" spans="1:10" s="47" customFormat="1" ht="24" customHeight="1" x14ac:dyDescent="0.4">
      <c r="E26" s="46"/>
    </row>
    <row r="27" spans="1:10" s="47" customFormat="1" ht="24" customHeight="1" x14ac:dyDescent="0.4">
      <c r="E27" s="46"/>
    </row>
    <row r="28" spans="1:10" ht="24" customHeight="1" x14ac:dyDescent="0.4"/>
    <row r="29" spans="1:10" ht="24" customHeight="1" x14ac:dyDescent="0.4"/>
    <row r="30" spans="1:10" ht="24" customHeight="1" x14ac:dyDescent="0.4"/>
    <row r="31" spans="1:10" ht="24" customHeight="1" x14ac:dyDescent="0.4"/>
    <row r="32" spans="1:10" ht="24" customHeight="1" x14ac:dyDescent="0.4"/>
    <row r="33" ht="24" customHeight="1" x14ac:dyDescent="0.4"/>
    <row r="34" ht="24" customHeight="1" x14ac:dyDescent="0.4"/>
    <row r="35" ht="24"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sheetData>
  <mergeCells count="17">
    <mergeCell ref="A22:B22"/>
    <mergeCell ref="C22:J22"/>
    <mergeCell ref="F2:J2"/>
    <mergeCell ref="A18:B18"/>
    <mergeCell ref="A20:B20"/>
    <mergeCell ref="A1:D1"/>
    <mergeCell ref="C20:D20"/>
    <mergeCell ref="C18:D18"/>
    <mergeCell ref="F9:G9"/>
    <mergeCell ref="F10:G10"/>
    <mergeCell ref="A12:J12"/>
    <mergeCell ref="A14:J14"/>
    <mergeCell ref="A16:J16"/>
    <mergeCell ref="A4:D4"/>
    <mergeCell ref="F6:I6"/>
    <mergeCell ref="F7:I7"/>
    <mergeCell ref="G8:I8"/>
  </mergeCells>
  <phoneticPr fontId="2"/>
  <pageMargins left="0.9055118110236221" right="0.9055118110236221"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view="pageBreakPreview" zoomScaleNormal="130" zoomScaleSheetLayoutView="100" workbookViewId="0">
      <selection activeCell="C10" sqref="C10"/>
    </sheetView>
  </sheetViews>
  <sheetFormatPr defaultColWidth="9" defaultRowHeight="13.5" x14ac:dyDescent="0.4"/>
  <cols>
    <col min="1" max="2" width="7.625" style="4" customWidth="1"/>
    <col min="3" max="11" width="6.125" style="4" customWidth="1"/>
    <col min="12" max="12" width="7.25" style="4" customWidth="1"/>
    <col min="13" max="21" width="8.25" style="4" customWidth="1"/>
    <col min="22" max="16384" width="9" style="4"/>
  </cols>
  <sheetData>
    <row r="1" spans="1:12" s="1" customFormat="1" ht="21" customHeight="1" x14ac:dyDescent="0.4">
      <c r="A1" s="1" t="s">
        <v>86</v>
      </c>
    </row>
    <row r="2" spans="1:12" s="1" customFormat="1" ht="20.25" customHeight="1" x14ac:dyDescent="0.4">
      <c r="A2" s="46"/>
      <c r="B2" s="46"/>
      <c r="C2" s="46"/>
      <c r="D2" s="46"/>
      <c r="E2" s="161" t="s">
        <v>113</v>
      </c>
      <c r="F2" s="161"/>
      <c r="G2" s="161"/>
      <c r="H2" s="162" t="str">
        <f>入力シート!D4</f>
        <v>令和５年第５期</v>
      </c>
      <c r="I2" s="162"/>
      <c r="J2" s="162"/>
      <c r="K2" s="46" t="s">
        <v>114</v>
      </c>
      <c r="L2" s="46"/>
    </row>
    <row r="3" spans="1:12" s="1" customFormat="1" ht="9.75" customHeight="1" x14ac:dyDescent="0.4"/>
    <row r="4" spans="1:12" s="1" customFormat="1" ht="23.25" customHeight="1" x14ac:dyDescent="0.4">
      <c r="A4" s="164" t="s">
        <v>87</v>
      </c>
      <c r="B4" s="164"/>
      <c r="C4" s="164"/>
      <c r="D4" s="165" t="str">
        <f>入力シート!D7</f>
        <v>姶良市立●●病院</v>
      </c>
      <c r="E4" s="165"/>
      <c r="F4" s="165"/>
      <c r="G4" s="165"/>
      <c r="H4" s="165"/>
      <c r="I4" s="165"/>
      <c r="J4" s="165"/>
      <c r="K4" s="165"/>
      <c r="L4" s="165"/>
    </row>
    <row r="5" spans="1:12" s="1" customFormat="1" ht="12" customHeight="1" x14ac:dyDescent="0.4"/>
    <row r="6" spans="1:12" s="1" customFormat="1" ht="23.25" customHeight="1" x14ac:dyDescent="0.4">
      <c r="A6" s="166" t="s">
        <v>88</v>
      </c>
      <c r="B6" s="166"/>
      <c r="C6" s="166"/>
      <c r="D6" s="166"/>
      <c r="E6" s="166"/>
      <c r="F6" s="166"/>
      <c r="G6" s="166"/>
      <c r="H6" s="166"/>
      <c r="I6" s="166"/>
      <c r="J6" s="166"/>
      <c r="K6" s="166"/>
      <c r="L6" s="166"/>
    </row>
    <row r="7" spans="1:12" s="6" customFormat="1" ht="28.5" customHeight="1" x14ac:dyDescent="0.4">
      <c r="A7" s="186"/>
      <c r="B7" s="186"/>
      <c r="C7" s="186"/>
      <c r="D7" s="186"/>
      <c r="E7" s="186"/>
      <c r="F7" s="186"/>
      <c r="G7" s="186"/>
      <c r="H7" s="186"/>
      <c r="I7" s="187"/>
      <c r="J7" s="188" t="s">
        <v>1</v>
      </c>
      <c r="K7" s="189" t="s">
        <v>2</v>
      </c>
      <c r="L7" s="191" t="s">
        <v>3</v>
      </c>
    </row>
    <row r="8" spans="1:12" s="6" customFormat="1" ht="20.25" customHeight="1" x14ac:dyDescent="0.4">
      <c r="C8" s="7" t="s">
        <v>5</v>
      </c>
      <c r="D8" s="7" t="s">
        <v>6</v>
      </c>
      <c r="E8" s="7" t="s">
        <v>7</v>
      </c>
      <c r="F8" s="7" t="s">
        <v>8</v>
      </c>
      <c r="G8" s="7" t="s">
        <v>9</v>
      </c>
      <c r="H8" s="7" t="s">
        <v>10</v>
      </c>
      <c r="I8" s="7" t="s">
        <v>11</v>
      </c>
      <c r="J8" s="188"/>
      <c r="K8" s="190"/>
      <c r="L8" s="192"/>
    </row>
    <row r="9" spans="1:12" s="6" customFormat="1" ht="20.25" customHeight="1" x14ac:dyDescent="0.4">
      <c r="C9" s="8">
        <f>入力シート!C15</f>
        <v>45292</v>
      </c>
      <c r="D9" s="8">
        <f>C9+1</f>
        <v>45293</v>
      </c>
      <c r="E9" s="8">
        <f>D9+1</f>
        <v>45294</v>
      </c>
      <c r="F9" s="8">
        <f t="shared" ref="F9:H9" si="0">E9+1</f>
        <v>45295</v>
      </c>
      <c r="G9" s="8">
        <f t="shared" si="0"/>
        <v>45296</v>
      </c>
      <c r="H9" s="8">
        <f t="shared" si="0"/>
        <v>45297</v>
      </c>
      <c r="I9" s="8">
        <f>H9+1</f>
        <v>45298</v>
      </c>
      <c r="J9" s="173"/>
      <c r="K9" s="174"/>
      <c r="L9" s="175"/>
    </row>
    <row r="10" spans="1:12" s="6" customFormat="1" ht="20.25" customHeight="1" x14ac:dyDescent="0.4">
      <c r="A10" s="176" t="s">
        <v>12</v>
      </c>
      <c r="B10" s="177"/>
      <c r="C10" s="43" t="str">
        <f>IF(入力シート!C16=0," ",入力シート!C16)</f>
        <v xml:space="preserve"> </v>
      </c>
      <c r="D10" s="43" t="str">
        <f>IF(入力シート!D16=0," ",入力シート!D16)</f>
        <v xml:space="preserve"> </v>
      </c>
      <c r="E10" s="43" t="str">
        <f>IF(入力シート!E16=0," ",入力シート!E16)</f>
        <v xml:space="preserve"> </v>
      </c>
      <c r="F10" s="43" t="str">
        <f>IF(入力シート!F16=0," ",入力シート!F16)</f>
        <v xml:space="preserve"> </v>
      </c>
      <c r="G10" s="43" t="str">
        <f>IF(入力シート!G16=0," ",入力シート!G16)</f>
        <v xml:space="preserve"> </v>
      </c>
      <c r="H10" s="43" t="str">
        <f>IF(入力シート!H16=0," ",入力シート!H16)</f>
        <v xml:space="preserve"> </v>
      </c>
      <c r="I10" s="43" t="str">
        <f>IF(入力シート!I16=0," ",入力シート!I16)</f>
        <v xml:space="preserve"> </v>
      </c>
      <c r="J10" s="178">
        <f>入力シート!J16</f>
        <v>0</v>
      </c>
      <c r="K10" s="180" t="str">
        <f>入力シート!K16</f>
        <v>100回未満</v>
      </c>
      <c r="L10" s="182" t="str">
        <f>入力シート!L16</f>
        <v>―</v>
      </c>
    </row>
    <row r="11" spans="1:12" s="6" customFormat="1" ht="20.25" customHeight="1" x14ac:dyDescent="0.4">
      <c r="A11" s="184" t="s">
        <v>90</v>
      </c>
      <c r="B11" s="185"/>
      <c r="C11" s="44">
        <f>入力シート!C17</f>
        <v>0</v>
      </c>
      <c r="D11" s="44">
        <f>入力シート!D17</f>
        <v>0</v>
      </c>
      <c r="E11" s="44">
        <f>入力シート!E17</f>
        <v>0</v>
      </c>
      <c r="F11" s="44">
        <f>入力シート!F17</f>
        <v>0</v>
      </c>
      <c r="G11" s="44">
        <f>入力シート!G17</f>
        <v>0</v>
      </c>
      <c r="H11" s="44">
        <f>入力シート!H17</f>
        <v>0</v>
      </c>
      <c r="I11" s="44">
        <f>入力シート!I17</f>
        <v>0</v>
      </c>
      <c r="J11" s="179"/>
      <c r="K11" s="181"/>
      <c r="L11" s="183"/>
    </row>
    <row r="12" spans="1:12" s="6" customFormat="1" ht="20.25" customHeight="1" x14ac:dyDescent="0.4">
      <c r="A12" s="171"/>
      <c r="B12" s="172"/>
      <c r="C12" s="8">
        <f>I9+1</f>
        <v>45299</v>
      </c>
      <c r="D12" s="8">
        <f>C12+1</f>
        <v>45300</v>
      </c>
      <c r="E12" s="8">
        <f t="shared" ref="E12:H27" si="1">D12+1</f>
        <v>45301</v>
      </c>
      <c r="F12" s="8">
        <f t="shared" si="1"/>
        <v>45302</v>
      </c>
      <c r="G12" s="8">
        <f t="shared" si="1"/>
        <v>45303</v>
      </c>
      <c r="H12" s="8">
        <f t="shared" si="1"/>
        <v>45304</v>
      </c>
      <c r="I12" s="8">
        <f>H12+1</f>
        <v>45305</v>
      </c>
      <c r="J12" s="173"/>
      <c r="K12" s="174"/>
      <c r="L12" s="175"/>
    </row>
    <row r="13" spans="1:12" s="6" customFormat="1" ht="20.25" customHeight="1" x14ac:dyDescent="0.4">
      <c r="A13" s="176" t="s">
        <v>12</v>
      </c>
      <c r="B13" s="177"/>
      <c r="C13" s="43" t="str">
        <f>IF(入力シート!C19=0," ",入力シート!C19)</f>
        <v xml:space="preserve"> </v>
      </c>
      <c r="D13" s="43" t="str">
        <f>IF(入力シート!D19=0," ",入力シート!D19)</f>
        <v xml:space="preserve"> </v>
      </c>
      <c r="E13" s="43" t="str">
        <f>IF(入力シート!E19=0," ",入力シート!E19)</f>
        <v xml:space="preserve"> </v>
      </c>
      <c r="F13" s="43" t="str">
        <f>IF(入力シート!F19=0," ",入力シート!F19)</f>
        <v xml:space="preserve"> </v>
      </c>
      <c r="G13" s="43" t="str">
        <f>IF(入力シート!G19=0," ",入力シート!G19)</f>
        <v xml:space="preserve"> </v>
      </c>
      <c r="H13" s="43" t="str">
        <f>IF(入力シート!H19=0," ",入力シート!H19)</f>
        <v xml:space="preserve"> </v>
      </c>
      <c r="I13" s="43" t="str">
        <f>IF(入力シート!I19=0," ",入力シート!I19)</f>
        <v xml:space="preserve"> </v>
      </c>
      <c r="J13" s="178">
        <f>入力シート!J19</f>
        <v>0</v>
      </c>
      <c r="K13" s="180" t="str">
        <f>入力シート!K19</f>
        <v>100回未満</v>
      </c>
      <c r="L13" s="182" t="str">
        <f>入力シート!L19</f>
        <v>―</v>
      </c>
    </row>
    <row r="14" spans="1:12" s="6" customFormat="1" ht="20.25" customHeight="1" x14ac:dyDescent="0.4">
      <c r="A14" s="184" t="s">
        <v>90</v>
      </c>
      <c r="B14" s="185"/>
      <c r="C14" s="44">
        <f>入力シート!C20</f>
        <v>0</v>
      </c>
      <c r="D14" s="44">
        <f>入力シート!D20</f>
        <v>0</v>
      </c>
      <c r="E14" s="44">
        <f>入力シート!E20</f>
        <v>0</v>
      </c>
      <c r="F14" s="44">
        <f>入力シート!F20</f>
        <v>0</v>
      </c>
      <c r="G14" s="44">
        <f>入力シート!G20</f>
        <v>0</v>
      </c>
      <c r="H14" s="44">
        <f>入力シート!H20</f>
        <v>0</v>
      </c>
      <c r="I14" s="44">
        <f>入力シート!I20</f>
        <v>0</v>
      </c>
      <c r="J14" s="179"/>
      <c r="K14" s="181"/>
      <c r="L14" s="183"/>
    </row>
    <row r="15" spans="1:12" s="6" customFormat="1" ht="20.25" customHeight="1" x14ac:dyDescent="0.4">
      <c r="A15" s="171"/>
      <c r="B15" s="172"/>
      <c r="C15" s="8">
        <f>I12+1</f>
        <v>45306</v>
      </c>
      <c r="D15" s="8">
        <f>C15+1</f>
        <v>45307</v>
      </c>
      <c r="E15" s="8">
        <f t="shared" si="1"/>
        <v>45308</v>
      </c>
      <c r="F15" s="8">
        <f t="shared" si="1"/>
        <v>45309</v>
      </c>
      <c r="G15" s="8">
        <f t="shared" si="1"/>
        <v>45310</v>
      </c>
      <c r="H15" s="8">
        <f t="shared" si="1"/>
        <v>45311</v>
      </c>
      <c r="I15" s="8">
        <f>H15+1</f>
        <v>45312</v>
      </c>
      <c r="J15" s="173"/>
      <c r="K15" s="174"/>
      <c r="L15" s="175"/>
    </row>
    <row r="16" spans="1:12" s="6" customFormat="1" ht="20.25" customHeight="1" x14ac:dyDescent="0.4">
      <c r="A16" s="176" t="s">
        <v>12</v>
      </c>
      <c r="B16" s="177"/>
      <c r="C16" s="43" t="str">
        <f>IF(入力シート!C22=0," ",入力シート!C22)</f>
        <v xml:space="preserve"> </v>
      </c>
      <c r="D16" s="43" t="str">
        <f>IF(入力シート!D22=0," ",入力シート!D22)</f>
        <v xml:space="preserve"> </v>
      </c>
      <c r="E16" s="43" t="str">
        <f>IF(入力シート!E22=0," ",入力シート!E22)</f>
        <v xml:space="preserve"> </v>
      </c>
      <c r="F16" s="43" t="str">
        <f>IF(入力シート!F22=0," ",入力シート!F22)</f>
        <v xml:space="preserve"> </v>
      </c>
      <c r="G16" s="43" t="str">
        <f>IF(入力シート!G22=0," ",入力シート!G22)</f>
        <v xml:space="preserve"> </v>
      </c>
      <c r="H16" s="43" t="str">
        <f>IF(入力シート!H22=0," ",入力シート!H22)</f>
        <v xml:space="preserve"> </v>
      </c>
      <c r="I16" s="43" t="str">
        <f>IF(入力シート!I22=0," ",入力シート!I22)</f>
        <v xml:space="preserve"> </v>
      </c>
      <c r="J16" s="178">
        <f>入力シート!J22</f>
        <v>0</v>
      </c>
      <c r="K16" s="180" t="str">
        <f>入力シート!K22</f>
        <v>100回未満</v>
      </c>
      <c r="L16" s="182" t="str">
        <f>入力シート!L22</f>
        <v>―</v>
      </c>
    </row>
    <row r="17" spans="1:12" s="6" customFormat="1" ht="20.25" customHeight="1" x14ac:dyDescent="0.4">
      <c r="A17" s="184" t="s">
        <v>90</v>
      </c>
      <c r="B17" s="185"/>
      <c r="C17" s="44">
        <f>入力シート!C23</f>
        <v>0</v>
      </c>
      <c r="D17" s="44">
        <f>入力シート!D23</f>
        <v>0</v>
      </c>
      <c r="E17" s="44">
        <f>入力シート!E23</f>
        <v>0</v>
      </c>
      <c r="F17" s="44">
        <f>入力シート!F23</f>
        <v>0</v>
      </c>
      <c r="G17" s="44">
        <f>入力シート!G23</f>
        <v>0</v>
      </c>
      <c r="H17" s="44">
        <f>入力シート!H23</f>
        <v>0</v>
      </c>
      <c r="I17" s="44">
        <f>入力シート!I23</f>
        <v>0</v>
      </c>
      <c r="J17" s="179"/>
      <c r="K17" s="181"/>
      <c r="L17" s="183"/>
    </row>
    <row r="18" spans="1:12" s="6" customFormat="1" ht="20.25" customHeight="1" x14ac:dyDescent="0.4">
      <c r="A18" s="171"/>
      <c r="B18" s="172"/>
      <c r="C18" s="8">
        <f>I15+1</f>
        <v>45313</v>
      </c>
      <c r="D18" s="8">
        <f>C18+1</f>
        <v>45314</v>
      </c>
      <c r="E18" s="8">
        <f t="shared" si="1"/>
        <v>45315</v>
      </c>
      <c r="F18" s="8">
        <f t="shared" si="1"/>
        <v>45316</v>
      </c>
      <c r="G18" s="8">
        <f t="shared" si="1"/>
        <v>45317</v>
      </c>
      <c r="H18" s="8">
        <f t="shared" si="1"/>
        <v>45318</v>
      </c>
      <c r="I18" s="8">
        <f>H18+1</f>
        <v>45319</v>
      </c>
      <c r="J18" s="173"/>
      <c r="K18" s="174"/>
      <c r="L18" s="175"/>
    </row>
    <row r="19" spans="1:12" s="6" customFormat="1" ht="20.25" customHeight="1" x14ac:dyDescent="0.4">
      <c r="A19" s="176" t="s">
        <v>12</v>
      </c>
      <c r="B19" s="177"/>
      <c r="C19" s="43" t="str">
        <f>IF(入力シート!C25=0," ",入力シート!C25)</f>
        <v xml:space="preserve"> </v>
      </c>
      <c r="D19" s="43" t="str">
        <f>IF(入力シート!D25=0," ",入力シート!D25)</f>
        <v xml:space="preserve"> </v>
      </c>
      <c r="E19" s="43" t="str">
        <f>IF(入力シート!E25=0," ",入力シート!E25)</f>
        <v xml:space="preserve"> </v>
      </c>
      <c r="F19" s="43" t="str">
        <f>IF(入力シート!F25=0," ",入力シート!F25)</f>
        <v xml:space="preserve"> </v>
      </c>
      <c r="G19" s="43" t="str">
        <f>IF(入力シート!G25=0," ",入力シート!G25)</f>
        <v xml:space="preserve"> </v>
      </c>
      <c r="H19" s="43" t="str">
        <f>IF(入力シート!H25=0," ",入力シート!H25)</f>
        <v xml:space="preserve"> </v>
      </c>
      <c r="I19" s="43" t="str">
        <f>IF(入力シート!I25=0," ",入力シート!I25)</f>
        <v xml:space="preserve"> </v>
      </c>
      <c r="J19" s="178">
        <f>入力シート!J25</f>
        <v>0</v>
      </c>
      <c r="K19" s="180" t="str">
        <f>入力シート!K25</f>
        <v>100回未満</v>
      </c>
      <c r="L19" s="182" t="str">
        <f>入力シート!L25</f>
        <v>―</v>
      </c>
    </row>
    <row r="20" spans="1:12" s="6" customFormat="1" ht="20.25" customHeight="1" x14ac:dyDescent="0.4">
      <c r="A20" s="184" t="s">
        <v>90</v>
      </c>
      <c r="B20" s="185"/>
      <c r="C20" s="44">
        <f>入力シート!C26</f>
        <v>0</v>
      </c>
      <c r="D20" s="44">
        <f>入力シート!D26</f>
        <v>0</v>
      </c>
      <c r="E20" s="44">
        <f>入力シート!E26</f>
        <v>0</v>
      </c>
      <c r="F20" s="44">
        <f>入力シート!F26</f>
        <v>0</v>
      </c>
      <c r="G20" s="44">
        <f>入力シート!G26</f>
        <v>0</v>
      </c>
      <c r="H20" s="44">
        <f>入力シート!H26</f>
        <v>0</v>
      </c>
      <c r="I20" s="44">
        <f>入力シート!I26</f>
        <v>0</v>
      </c>
      <c r="J20" s="179"/>
      <c r="K20" s="181"/>
      <c r="L20" s="183"/>
    </row>
    <row r="21" spans="1:12" s="6" customFormat="1" ht="20.25" customHeight="1" x14ac:dyDescent="0.4">
      <c r="A21" s="171"/>
      <c r="B21" s="172"/>
      <c r="C21" s="8">
        <f>I18+1</f>
        <v>45320</v>
      </c>
      <c r="D21" s="8">
        <f>C21+1</f>
        <v>45321</v>
      </c>
      <c r="E21" s="8">
        <f t="shared" si="1"/>
        <v>45322</v>
      </c>
      <c r="F21" s="8">
        <f t="shared" si="1"/>
        <v>45323</v>
      </c>
      <c r="G21" s="8">
        <f t="shared" si="1"/>
        <v>45324</v>
      </c>
      <c r="H21" s="8">
        <f t="shared" si="1"/>
        <v>45325</v>
      </c>
      <c r="I21" s="8">
        <f>H21+1</f>
        <v>45326</v>
      </c>
      <c r="J21" s="173"/>
      <c r="K21" s="174"/>
      <c r="L21" s="175"/>
    </row>
    <row r="22" spans="1:12" s="6" customFormat="1" ht="20.25" customHeight="1" x14ac:dyDescent="0.4">
      <c r="A22" s="176" t="s">
        <v>12</v>
      </c>
      <c r="B22" s="177"/>
      <c r="C22" s="43" t="str">
        <f>IF(入力シート!C28=0," ",入力シート!C28)</f>
        <v xml:space="preserve"> </v>
      </c>
      <c r="D22" s="43" t="str">
        <f>IF(入力シート!D28=0," ",入力シート!D28)</f>
        <v xml:space="preserve"> </v>
      </c>
      <c r="E22" s="43" t="str">
        <f>IF(入力シート!E28=0," ",入力シート!E28)</f>
        <v xml:space="preserve"> </v>
      </c>
      <c r="F22" s="43" t="str">
        <f>IF(入力シート!F28=0," ",入力シート!F28)</f>
        <v xml:space="preserve"> </v>
      </c>
      <c r="G22" s="43" t="str">
        <f>IF(入力シート!G28=0," ",入力シート!G28)</f>
        <v xml:space="preserve"> </v>
      </c>
      <c r="H22" s="43" t="str">
        <f>IF(入力シート!H28=0," ",入力シート!H28)</f>
        <v xml:space="preserve"> </v>
      </c>
      <c r="I22" s="43" t="str">
        <f>IF(入力シート!I28=0," ",入力シート!I28)</f>
        <v xml:space="preserve"> </v>
      </c>
      <c r="J22" s="178">
        <f>入力シート!J28</f>
        <v>0</v>
      </c>
      <c r="K22" s="180" t="str">
        <f>入力シート!K28</f>
        <v>100回未満</v>
      </c>
      <c r="L22" s="182" t="str">
        <f>入力シート!L28</f>
        <v>―</v>
      </c>
    </row>
    <row r="23" spans="1:12" s="6" customFormat="1" ht="20.25" customHeight="1" x14ac:dyDescent="0.4">
      <c r="A23" s="184" t="s">
        <v>90</v>
      </c>
      <c r="B23" s="185"/>
      <c r="C23" s="44">
        <f>入力シート!C29</f>
        <v>0</v>
      </c>
      <c r="D23" s="44">
        <f>入力シート!D29</f>
        <v>0</v>
      </c>
      <c r="E23" s="44">
        <f>入力シート!E29</f>
        <v>0</v>
      </c>
      <c r="F23" s="44">
        <f>入力シート!F29</f>
        <v>0</v>
      </c>
      <c r="G23" s="44">
        <f>入力シート!G29</f>
        <v>0</v>
      </c>
      <c r="H23" s="44">
        <f>入力シート!H29</f>
        <v>0</v>
      </c>
      <c r="I23" s="44">
        <f>入力シート!I29</f>
        <v>0</v>
      </c>
      <c r="J23" s="179"/>
      <c r="K23" s="181"/>
      <c r="L23" s="183"/>
    </row>
    <row r="24" spans="1:12" s="6" customFormat="1" ht="20.25" customHeight="1" x14ac:dyDescent="0.4">
      <c r="A24" s="171"/>
      <c r="B24" s="172"/>
      <c r="C24" s="8">
        <f>I21+1</f>
        <v>45327</v>
      </c>
      <c r="D24" s="8">
        <f>C24+1</f>
        <v>45328</v>
      </c>
      <c r="E24" s="8">
        <f t="shared" si="1"/>
        <v>45329</v>
      </c>
      <c r="F24" s="8">
        <f t="shared" si="1"/>
        <v>45330</v>
      </c>
      <c r="G24" s="8">
        <f t="shared" si="1"/>
        <v>45331</v>
      </c>
      <c r="H24" s="8">
        <f t="shared" si="1"/>
        <v>45332</v>
      </c>
      <c r="I24" s="8">
        <f>H24+1</f>
        <v>45333</v>
      </c>
      <c r="J24" s="173"/>
      <c r="K24" s="174"/>
      <c r="L24" s="175"/>
    </row>
    <row r="25" spans="1:12" s="6" customFormat="1" ht="20.25" customHeight="1" x14ac:dyDescent="0.4">
      <c r="A25" s="176" t="s">
        <v>12</v>
      </c>
      <c r="B25" s="177"/>
      <c r="C25" s="43" t="str">
        <f>IF(入力シート!C31=0," ",入力シート!C31)</f>
        <v xml:space="preserve"> </v>
      </c>
      <c r="D25" s="43" t="str">
        <f>IF(入力シート!D31=0," ",入力シート!D31)</f>
        <v xml:space="preserve"> </v>
      </c>
      <c r="E25" s="43" t="str">
        <f>IF(入力シート!E31=0," ",入力シート!E31)</f>
        <v xml:space="preserve"> </v>
      </c>
      <c r="F25" s="43" t="str">
        <f>IF(入力シート!F31=0," ",入力シート!F31)</f>
        <v xml:space="preserve"> </v>
      </c>
      <c r="G25" s="43" t="str">
        <f>IF(入力シート!G31=0," ",入力シート!G31)</f>
        <v xml:space="preserve"> </v>
      </c>
      <c r="H25" s="43" t="str">
        <f>IF(入力シート!H31=0," ",入力シート!H31)</f>
        <v xml:space="preserve"> </v>
      </c>
      <c r="I25" s="43" t="str">
        <f>IF(入力シート!I31=0," ",入力シート!I31)</f>
        <v xml:space="preserve"> </v>
      </c>
      <c r="J25" s="178">
        <f>入力シート!J31</f>
        <v>0</v>
      </c>
      <c r="K25" s="180" t="str">
        <f>入力シート!K31</f>
        <v>100回未満</v>
      </c>
      <c r="L25" s="182" t="str">
        <f>入力シート!L31</f>
        <v>―</v>
      </c>
    </row>
    <row r="26" spans="1:12" s="6" customFormat="1" ht="20.25" customHeight="1" x14ac:dyDescent="0.4">
      <c r="A26" s="184" t="s">
        <v>90</v>
      </c>
      <c r="B26" s="185"/>
      <c r="C26" s="44">
        <f>入力シート!C32</f>
        <v>0</v>
      </c>
      <c r="D26" s="44">
        <f>入力シート!D32</f>
        <v>0</v>
      </c>
      <c r="E26" s="44">
        <f>入力シート!E32</f>
        <v>0</v>
      </c>
      <c r="F26" s="44">
        <f>入力シート!F32</f>
        <v>0</v>
      </c>
      <c r="G26" s="44">
        <f>入力シート!G32</f>
        <v>0</v>
      </c>
      <c r="H26" s="44">
        <f>入力シート!H32</f>
        <v>0</v>
      </c>
      <c r="I26" s="44">
        <f>入力シート!I32</f>
        <v>0</v>
      </c>
      <c r="J26" s="179"/>
      <c r="K26" s="181"/>
      <c r="L26" s="183"/>
    </row>
    <row r="27" spans="1:12" s="6" customFormat="1" ht="20.25" customHeight="1" x14ac:dyDescent="0.4">
      <c r="A27" s="171"/>
      <c r="B27" s="172"/>
      <c r="C27" s="8">
        <f>I24+1</f>
        <v>45334</v>
      </c>
      <c r="D27" s="8">
        <f>C27+1</f>
        <v>45335</v>
      </c>
      <c r="E27" s="8">
        <f t="shared" si="1"/>
        <v>45336</v>
      </c>
      <c r="F27" s="8">
        <f t="shared" si="1"/>
        <v>45337</v>
      </c>
      <c r="G27" s="8">
        <f t="shared" si="1"/>
        <v>45338</v>
      </c>
      <c r="H27" s="8">
        <f t="shared" si="1"/>
        <v>45339</v>
      </c>
      <c r="I27" s="8">
        <f>H27+1</f>
        <v>45340</v>
      </c>
      <c r="J27" s="173"/>
      <c r="K27" s="174"/>
      <c r="L27" s="175"/>
    </row>
    <row r="28" spans="1:12" s="6" customFormat="1" ht="20.25" customHeight="1" x14ac:dyDescent="0.4">
      <c r="A28" s="176" t="s">
        <v>12</v>
      </c>
      <c r="B28" s="177"/>
      <c r="C28" s="43" t="str">
        <f>IF(入力シート!C34=0," ",入力シート!C34)</f>
        <v xml:space="preserve"> </v>
      </c>
      <c r="D28" s="43" t="str">
        <f>IF(入力シート!D34=0," ",入力シート!D34)</f>
        <v xml:space="preserve"> </v>
      </c>
      <c r="E28" s="43" t="str">
        <f>IF(入力シート!E34=0," ",入力シート!E34)</f>
        <v xml:space="preserve"> </v>
      </c>
      <c r="F28" s="43" t="str">
        <f>IF(入力シート!F34=0," ",入力シート!F34)</f>
        <v xml:space="preserve"> </v>
      </c>
      <c r="G28" s="43" t="str">
        <f>IF(入力シート!G34=0," ",入力シート!G34)</f>
        <v xml:space="preserve"> </v>
      </c>
      <c r="H28" s="43" t="str">
        <f>IF(入力シート!H34=0," ",入力シート!H34)</f>
        <v xml:space="preserve"> </v>
      </c>
      <c r="I28" s="43" t="str">
        <f>IF(入力シート!I34=0," ",入力シート!I34)</f>
        <v xml:space="preserve"> </v>
      </c>
      <c r="J28" s="178">
        <f>入力シート!J34</f>
        <v>0</v>
      </c>
      <c r="K28" s="180" t="str">
        <f>入力シート!K34</f>
        <v>100回未満</v>
      </c>
      <c r="L28" s="182" t="str">
        <f>入力シート!L34</f>
        <v>―</v>
      </c>
    </row>
    <row r="29" spans="1:12" s="6" customFormat="1" ht="20.25" customHeight="1" x14ac:dyDescent="0.4">
      <c r="A29" s="184" t="s">
        <v>90</v>
      </c>
      <c r="B29" s="185"/>
      <c r="C29" s="44">
        <f>入力シート!C35</f>
        <v>0</v>
      </c>
      <c r="D29" s="44">
        <f>入力シート!D35</f>
        <v>0</v>
      </c>
      <c r="E29" s="44">
        <f>入力シート!E35</f>
        <v>0</v>
      </c>
      <c r="F29" s="44">
        <f>入力シート!F35</f>
        <v>0</v>
      </c>
      <c r="G29" s="44">
        <f>入力シート!G35</f>
        <v>0</v>
      </c>
      <c r="H29" s="44">
        <f>入力シート!H35</f>
        <v>0</v>
      </c>
      <c r="I29" s="44">
        <f>入力シート!I35</f>
        <v>0</v>
      </c>
      <c r="J29" s="179"/>
      <c r="K29" s="181"/>
      <c r="L29" s="183"/>
    </row>
    <row r="30" spans="1:12" s="6" customFormat="1" ht="20.25" customHeight="1" x14ac:dyDescent="0.4">
      <c r="A30" s="171"/>
      <c r="B30" s="172"/>
      <c r="C30" s="8">
        <f>I27+1</f>
        <v>45341</v>
      </c>
      <c r="D30" s="8">
        <f>C30+1</f>
        <v>45342</v>
      </c>
      <c r="E30" s="8">
        <f t="shared" ref="E30:H30" si="2">D30+1</f>
        <v>45343</v>
      </c>
      <c r="F30" s="8">
        <f t="shared" si="2"/>
        <v>45344</v>
      </c>
      <c r="G30" s="8">
        <f t="shared" si="2"/>
        <v>45345</v>
      </c>
      <c r="H30" s="8">
        <f t="shared" si="2"/>
        <v>45346</v>
      </c>
      <c r="I30" s="8">
        <f>H30+1</f>
        <v>45347</v>
      </c>
      <c r="J30" s="173"/>
      <c r="K30" s="174"/>
      <c r="L30" s="175"/>
    </row>
    <row r="31" spans="1:12" s="6" customFormat="1" ht="20.25" customHeight="1" x14ac:dyDescent="0.4">
      <c r="A31" s="176" t="s">
        <v>12</v>
      </c>
      <c r="B31" s="177"/>
      <c r="C31" s="43" t="str">
        <f>IF(入力シート!C37=0," ",入力シート!C37)</f>
        <v xml:space="preserve"> </v>
      </c>
      <c r="D31" s="43" t="str">
        <f>IF(入力シート!D37=0," ",入力シート!D37)</f>
        <v xml:space="preserve"> </v>
      </c>
      <c r="E31" s="43" t="str">
        <f>IF(入力シート!E37=0," ",入力シート!E37)</f>
        <v xml:space="preserve"> </v>
      </c>
      <c r="F31" s="43" t="str">
        <f>IF(入力シート!F37=0," ",入力シート!F37)</f>
        <v xml:space="preserve"> </v>
      </c>
      <c r="G31" s="43" t="str">
        <f>IF(入力シート!G37=0," ",入力シート!G37)</f>
        <v xml:space="preserve"> </v>
      </c>
      <c r="H31" s="43" t="str">
        <f>IF(入力シート!H37=0," ",入力シート!H37)</f>
        <v xml:space="preserve"> </v>
      </c>
      <c r="I31" s="43" t="str">
        <f>IF(入力シート!I37=0," ",入力シート!I37)</f>
        <v xml:space="preserve"> </v>
      </c>
      <c r="J31" s="178">
        <f>入力シート!J37</f>
        <v>0</v>
      </c>
      <c r="K31" s="180" t="str">
        <f>入力シート!K37</f>
        <v>100回未満</v>
      </c>
      <c r="L31" s="182" t="str">
        <f>入力シート!L37</f>
        <v>―</v>
      </c>
    </row>
    <row r="32" spans="1:12" s="6" customFormat="1" ht="20.25" customHeight="1" x14ac:dyDescent="0.4">
      <c r="A32" s="184" t="s">
        <v>90</v>
      </c>
      <c r="B32" s="185"/>
      <c r="C32" s="44">
        <f>入力シート!C38</f>
        <v>0</v>
      </c>
      <c r="D32" s="44">
        <f>入力シート!D38</f>
        <v>0</v>
      </c>
      <c r="E32" s="44">
        <f>入力シート!E38</f>
        <v>0</v>
      </c>
      <c r="F32" s="44">
        <f>入力シート!F38</f>
        <v>0</v>
      </c>
      <c r="G32" s="44">
        <f>入力シート!G38</f>
        <v>0</v>
      </c>
      <c r="H32" s="44">
        <f>入力シート!H38</f>
        <v>0</v>
      </c>
      <c r="I32" s="44">
        <f>入力シート!I38</f>
        <v>0</v>
      </c>
      <c r="J32" s="179"/>
      <c r="K32" s="181"/>
      <c r="L32" s="183"/>
    </row>
    <row r="33" spans="1:12" s="6" customFormat="1" ht="20.25" customHeight="1" x14ac:dyDescent="0.4">
      <c r="A33" s="171"/>
      <c r="B33" s="172"/>
      <c r="C33" s="8">
        <f>I30+1</f>
        <v>45348</v>
      </c>
      <c r="D33" s="8">
        <f>C33+1</f>
        <v>45349</v>
      </c>
      <c r="E33" s="8">
        <f t="shared" ref="E33:H33" si="3">D33+1</f>
        <v>45350</v>
      </c>
      <c r="F33" s="8">
        <f t="shared" si="3"/>
        <v>45351</v>
      </c>
      <c r="G33" s="8">
        <f t="shared" si="3"/>
        <v>45352</v>
      </c>
      <c r="H33" s="8">
        <f t="shared" si="3"/>
        <v>45353</v>
      </c>
      <c r="I33" s="8">
        <f>H33+1</f>
        <v>45354</v>
      </c>
      <c r="J33" s="173"/>
      <c r="K33" s="174"/>
      <c r="L33" s="175"/>
    </row>
    <row r="34" spans="1:12" s="6" customFormat="1" ht="20.25" customHeight="1" x14ac:dyDescent="0.4">
      <c r="A34" s="176" t="s">
        <v>12</v>
      </c>
      <c r="B34" s="177"/>
      <c r="C34" s="43" t="str">
        <f>IF(入力シート!C40=0," ",入力シート!C40)</f>
        <v xml:space="preserve"> </v>
      </c>
      <c r="D34" s="43" t="str">
        <f>IF(入力シート!D40=0," ",入力シート!D40)</f>
        <v xml:space="preserve"> </v>
      </c>
      <c r="E34" s="43" t="str">
        <f>IF(入力シート!E40=0," ",入力シート!E40)</f>
        <v xml:space="preserve"> </v>
      </c>
      <c r="F34" s="43" t="str">
        <f>IF(入力シート!F40=0," ",入力シート!F40)</f>
        <v xml:space="preserve"> </v>
      </c>
      <c r="G34" s="43" t="str">
        <f>IF(入力シート!G40=0," ",入力シート!G40)</f>
        <v xml:space="preserve"> </v>
      </c>
      <c r="H34" s="43" t="str">
        <f>IF(入力シート!H40=0," ",入力シート!H40)</f>
        <v xml:space="preserve"> </v>
      </c>
      <c r="I34" s="43" t="str">
        <f>IF(入力シート!I40=0," ",入力シート!I40)</f>
        <v xml:space="preserve"> </v>
      </c>
      <c r="J34" s="178">
        <f>入力シート!J40</f>
        <v>0</v>
      </c>
      <c r="K34" s="180" t="str">
        <f>入力シート!K40</f>
        <v>100回未満</v>
      </c>
      <c r="L34" s="182" t="str">
        <f>入力シート!L40</f>
        <v>―</v>
      </c>
    </row>
    <row r="35" spans="1:12" s="6" customFormat="1" ht="20.25" customHeight="1" x14ac:dyDescent="0.4">
      <c r="A35" s="184" t="s">
        <v>90</v>
      </c>
      <c r="B35" s="185"/>
      <c r="C35" s="44">
        <f>入力シート!C41</f>
        <v>0</v>
      </c>
      <c r="D35" s="44">
        <f>入力シート!D41</f>
        <v>0</v>
      </c>
      <c r="E35" s="44">
        <f>入力シート!E41</f>
        <v>0</v>
      </c>
      <c r="F35" s="44">
        <f>入力シート!F41</f>
        <v>0</v>
      </c>
      <c r="G35" s="44">
        <f>入力シート!G41</f>
        <v>0</v>
      </c>
      <c r="H35" s="44">
        <f>入力シート!H41</f>
        <v>0</v>
      </c>
      <c r="I35" s="44">
        <f>入力シート!I41</f>
        <v>0</v>
      </c>
      <c r="J35" s="179"/>
      <c r="K35" s="181"/>
      <c r="L35" s="183"/>
    </row>
    <row r="36" spans="1:12" ht="9" customHeight="1" x14ac:dyDescent="0.4"/>
    <row r="37" spans="1:12" ht="22.5" customHeight="1" x14ac:dyDescent="0.4">
      <c r="E37" s="168" t="s">
        <v>89</v>
      </c>
      <c r="F37" s="168"/>
      <c r="G37" s="168"/>
      <c r="H37" s="168"/>
      <c r="I37" s="168"/>
      <c r="J37" s="169">
        <f>入力シート!J43</f>
        <v>0</v>
      </c>
      <c r="K37" s="170"/>
    </row>
    <row r="38" spans="1:12" ht="22.5" customHeight="1" x14ac:dyDescent="0.4">
      <c r="E38" s="168" t="s">
        <v>126</v>
      </c>
      <c r="F38" s="168"/>
      <c r="G38" s="168"/>
      <c r="H38" s="168"/>
      <c r="I38" s="168"/>
      <c r="J38" s="169">
        <f>入力シート!I61</f>
        <v>0</v>
      </c>
      <c r="K38" s="170"/>
    </row>
    <row r="39" spans="1:12" ht="26.25" customHeight="1" x14ac:dyDescent="0.4">
      <c r="A39" s="4" t="s">
        <v>97</v>
      </c>
    </row>
    <row r="40" spans="1:12" ht="26.25" customHeight="1" x14ac:dyDescent="0.4"/>
    <row r="41" spans="1:12" ht="26.25" customHeight="1" x14ac:dyDescent="0.4">
      <c r="A41" s="167" t="s">
        <v>74</v>
      </c>
      <c r="B41" s="167"/>
      <c r="C41" s="167"/>
      <c r="D41" s="167"/>
    </row>
    <row r="42" spans="1:12" ht="36" customHeight="1" x14ac:dyDescent="0.4">
      <c r="B42" s="163" t="s">
        <v>22</v>
      </c>
      <c r="C42" s="163"/>
      <c r="D42" s="81" t="str">
        <f>入力シート!D66</f>
        <v>午前●●:●●～●●:●●、午後●●:●●～●●:●●</v>
      </c>
      <c r="E42" s="81"/>
      <c r="F42" s="81"/>
      <c r="G42" s="81"/>
      <c r="H42" s="81"/>
      <c r="I42" s="81"/>
      <c r="J42" s="81"/>
      <c r="K42" s="81"/>
      <c r="L42" s="10"/>
    </row>
    <row r="43" spans="1:12" ht="36" customHeight="1" x14ac:dyDescent="0.4">
      <c r="B43" s="163" t="s">
        <v>23</v>
      </c>
      <c r="C43" s="163"/>
      <c r="D43" s="81" t="str">
        <f>入力シート!D67</f>
        <v>午前●●:●●～●●:●●、午後●●:●●～●●:●●</v>
      </c>
      <c r="E43" s="81"/>
      <c r="F43" s="81"/>
      <c r="G43" s="81"/>
      <c r="H43" s="81"/>
      <c r="I43" s="81"/>
      <c r="J43" s="81"/>
      <c r="K43" s="81"/>
      <c r="L43" s="10"/>
    </row>
    <row r="44" spans="1:12" ht="36" customHeight="1" x14ac:dyDescent="0.4">
      <c r="B44" s="163" t="s">
        <v>24</v>
      </c>
      <c r="C44" s="163"/>
      <c r="D44" s="81" t="str">
        <f>入力シート!D68</f>
        <v>午前●●:●●～●●:●●、午後●●:●●～●●:●●</v>
      </c>
      <c r="E44" s="81"/>
      <c r="F44" s="81"/>
      <c r="G44" s="81"/>
      <c r="H44" s="81"/>
      <c r="I44" s="81"/>
      <c r="J44" s="81"/>
      <c r="K44" s="81"/>
      <c r="L44" s="10"/>
    </row>
    <row r="45" spans="1:12" ht="36" customHeight="1" x14ac:dyDescent="0.4">
      <c r="B45" s="163" t="s">
        <v>25</v>
      </c>
      <c r="C45" s="163"/>
      <c r="D45" s="81" t="str">
        <f>入力シート!D69</f>
        <v>午前●●:●●～●●:●●、午後●●:●●～●●:●●</v>
      </c>
      <c r="E45" s="81"/>
      <c r="F45" s="81"/>
      <c r="G45" s="81"/>
      <c r="H45" s="81"/>
      <c r="I45" s="81"/>
      <c r="J45" s="81"/>
      <c r="K45" s="81"/>
      <c r="L45" s="10"/>
    </row>
    <row r="46" spans="1:12" ht="36" customHeight="1" x14ac:dyDescent="0.4">
      <c r="B46" s="163" t="s">
        <v>26</v>
      </c>
      <c r="C46" s="163"/>
      <c r="D46" s="81" t="str">
        <f>入力シート!D70</f>
        <v>午前●●:●●～●●:●●、午後●●:●●～●●:●●</v>
      </c>
      <c r="E46" s="81"/>
      <c r="F46" s="81"/>
      <c r="G46" s="81"/>
      <c r="H46" s="81"/>
      <c r="I46" s="81"/>
      <c r="J46" s="81"/>
      <c r="K46" s="81"/>
      <c r="L46" s="10"/>
    </row>
    <row r="47" spans="1:12" ht="36" customHeight="1" x14ac:dyDescent="0.4">
      <c r="B47" s="163" t="s">
        <v>27</v>
      </c>
      <c r="C47" s="163"/>
      <c r="D47" s="81" t="str">
        <f>入力シート!D71</f>
        <v>午前●●:●●～●●:●●、午後●●:●●～●●:●●</v>
      </c>
      <c r="E47" s="81"/>
      <c r="F47" s="81"/>
      <c r="G47" s="81"/>
      <c r="H47" s="81"/>
      <c r="I47" s="81"/>
      <c r="J47" s="81"/>
      <c r="K47" s="81"/>
      <c r="L47" s="10"/>
    </row>
    <row r="48" spans="1:12" ht="36" customHeight="1" x14ac:dyDescent="0.4">
      <c r="B48" s="163" t="s">
        <v>28</v>
      </c>
      <c r="C48" s="163"/>
      <c r="D48" s="81" t="str">
        <f>入力シート!D72</f>
        <v>休診</v>
      </c>
      <c r="E48" s="81"/>
      <c r="F48" s="81"/>
      <c r="G48" s="81"/>
      <c r="H48" s="81"/>
      <c r="I48" s="81"/>
      <c r="J48" s="81"/>
      <c r="K48" s="81"/>
      <c r="L48" s="10"/>
    </row>
    <row r="49" spans="2:12" ht="74.25" customHeight="1" x14ac:dyDescent="0.4">
      <c r="B49" s="96" t="str">
        <f>入力シート!B73</f>
        <v>備考</v>
      </c>
      <c r="C49" s="96"/>
      <c r="D49" s="96"/>
      <c r="E49" s="96"/>
      <c r="F49" s="96"/>
      <c r="G49" s="96"/>
      <c r="H49" s="96"/>
      <c r="I49" s="96"/>
      <c r="J49" s="96"/>
      <c r="K49" s="96"/>
      <c r="L49" s="5"/>
    </row>
  </sheetData>
  <mergeCells count="91">
    <mergeCell ref="E38:I38"/>
    <mergeCell ref="J38:K38"/>
    <mergeCell ref="A10:B10"/>
    <mergeCell ref="J10:J11"/>
    <mergeCell ref="K10:K11"/>
    <mergeCell ref="A12:B12"/>
    <mergeCell ref="J12:L12"/>
    <mergeCell ref="A13:B13"/>
    <mergeCell ref="J13:J14"/>
    <mergeCell ref="K13:K14"/>
    <mergeCell ref="L13:L14"/>
    <mergeCell ref="A14:B14"/>
    <mergeCell ref="A15:B15"/>
    <mergeCell ref="J15:L15"/>
    <mergeCell ref="A16:B16"/>
    <mergeCell ref="J16:J17"/>
    <mergeCell ref="L10:L11"/>
    <mergeCell ref="A11:B11"/>
    <mergeCell ref="A7:I7"/>
    <mergeCell ref="J7:J8"/>
    <mergeCell ref="K7:K8"/>
    <mergeCell ref="L7:L8"/>
    <mergeCell ref="J9:L9"/>
    <mergeCell ref="K16:K17"/>
    <mergeCell ref="L16:L17"/>
    <mergeCell ref="A17:B17"/>
    <mergeCell ref="A18:B18"/>
    <mergeCell ref="J18:L18"/>
    <mergeCell ref="A19:B19"/>
    <mergeCell ref="J19:J20"/>
    <mergeCell ref="K19:K20"/>
    <mergeCell ref="L19:L20"/>
    <mergeCell ref="A20:B20"/>
    <mergeCell ref="A21:B21"/>
    <mergeCell ref="J21:L21"/>
    <mergeCell ref="A22:B22"/>
    <mergeCell ref="J22:J23"/>
    <mergeCell ref="K22:K23"/>
    <mergeCell ref="L22:L23"/>
    <mergeCell ref="A23:B23"/>
    <mergeCell ref="A24:B24"/>
    <mergeCell ref="J24:L24"/>
    <mergeCell ref="A25:B25"/>
    <mergeCell ref="J25:J26"/>
    <mergeCell ref="K25:K26"/>
    <mergeCell ref="L25:L26"/>
    <mergeCell ref="A26:B26"/>
    <mergeCell ref="A27:B27"/>
    <mergeCell ref="J27:L27"/>
    <mergeCell ref="A28:B28"/>
    <mergeCell ref="J28:J29"/>
    <mergeCell ref="K28:K29"/>
    <mergeCell ref="L28:L29"/>
    <mergeCell ref="A29:B29"/>
    <mergeCell ref="A31:B31"/>
    <mergeCell ref="J31:J32"/>
    <mergeCell ref="K31:K32"/>
    <mergeCell ref="L31:L32"/>
    <mergeCell ref="A32:B32"/>
    <mergeCell ref="D44:K44"/>
    <mergeCell ref="A4:C4"/>
    <mergeCell ref="D4:L4"/>
    <mergeCell ref="A6:L6"/>
    <mergeCell ref="A41:D41"/>
    <mergeCell ref="E37:I37"/>
    <mergeCell ref="J37:K37"/>
    <mergeCell ref="A33:B33"/>
    <mergeCell ref="J33:L33"/>
    <mergeCell ref="A34:B34"/>
    <mergeCell ref="J34:J35"/>
    <mergeCell ref="K34:K35"/>
    <mergeCell ref="L34:L35"/>
    <mergeCell ref="A35:B35"/>
    <mergeCell ref="A30:B30"/>
    <mergeCell ref="J30:L30"/>
    <mergeCell ref="E2:G2"/>
    <mergeCell ref="H2:J2"/>
    <mergeCell ref="B48:C48"/>
    <mergeCell ref="D48:K48"/>
    <mergeCell ref="B49:K49"/>
    <mergeCell ref="B45:C45"/>
    <mergeCell ref="D45:K45"/>
    <mergeCell ref="B46:C46"/>
    <mergeCell ref="D46:K46"/>
    <mergeCell ref="B47:C47"/>
    <mergeCell ref="D47:K47"/>
    <mergeCell ref="B42:C42"/>
    <mergeCell ref="D42:K42"/>
    <mergeCell ref="B43:C43"/>
    <mergeCell ref="D43:K43"/>
    <mergeCell ref="B44:C44"/>
  </mergeCells>
  <phoneticPr fontId="2"/>
  <dataValidations count="1">
    <dataValidation type="list" allowBlank="1" showInputMessage="1" sqref="K25 K16 K22 K10 K28 K31 K13 K19 K34">
      <formula1>"100回未満,100回以上,150回以上"</formula1>
    </dataValidation>
  </dataValidations>
  <pageMargins left="0.70866141732283472" right="0.70866141732283472" top="0.74803149606299213" bottom="0.55118110236220474" header="0.31496062992125984" footer="0.31496062992125984"/>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13"/>
  <sheetViews>
    <sheetView workbookViewId="0">
      <selection activeCell="I4" sqref="I4"/>
    </sheetView>
  </sheetViews>
  <sheetFormatPr defaultRowHeight="14.25" x14ac:dyDescent="0.4"/>
  <cols>
    <col min="1" max="1" width="3.625" style="62" customWidth="1"/>
    <col min="2" max="2" width="9" style="62" customWidth="1"/>
    <col min="3" max="3" width="7.25" style="62" customWidth="1"/>
    <col min="4" max="4" width="2" style="62" customWidth="1"/>
    <col min="5" max="5" width="3.75" style="62" customWidth="1"/>
    <col min="6" max="6" width="10.5" style="62" customWidth="1"/>
    <col min="7" max="7" width="3.125" style="62" customWidth="1"/>
    <col min="8" max="8" width="4.75" style="62" customWidth="1"/>
    <col min="9" max="9" width="12.5" style="62" customWidth="1"/>
    <col min="10" max="10" width="4.125" style="62" customWidth="1"/>
    <col min="11" max="11" width="11.25" style="62" customWidth="1"/>
    <col min="12" max="12" width="4.875" style="62" customWidth="1"/>
    <col min="13" max="13" width="3.5" style="62" bestFit="1" customWidth="1"/>
    <col min="14" max="16384" width="9" style="62"/>
  </cols>
  <sheetData>
    <row r="1" spans="1:13" ht="21" customHeight="1" x14ac:dyDescent="0.4">
      <c r="A1" s="152" t="s">
        <v>110</v>
      </c>
      <c r="B1" s="152"/>
      <c r="C1" s="152"/>
      <c r="D1" s="152"/>
      <c r="E1" s="152"/>
    </row>
    <row r="2" spans="1:13" ht="24.75" customHeight="1" x14ac:dyDescent="0.4">
      <c r="K2" s="52" t="s">
        <v>102</v>
      </c>
      <c r="L2" s="49">
        <v>1234</v>
      </c>
      <c r="M2" s="48" t="s">
        <v>101</v>
      </c>
    </row>
    <row r="3" spans="1:13" ht="24.75" customHeight="1" x14ac:dyDescent="0.4">
      <c r="K3" s="195" t="s">
        <v>133</v>
      </c>
      <c r="L3" s="195"/>
      <c r="M3" s="195"/>
    </row>
    <row r="4" spans="1:13" ht="24.75" customHeight="1" x14ac:dyDescent="0.4">
      <c r="K4" s="63"/>
      <c r="L4" s="63"/>
      <c r="M4" s="63"/>
    </row>
    <row r="5" spans="1:13" ht="24.75" customHeight="1" x14ac:dyDescent="0.4">
      <c r="B5" s="152" t="str">
        <f>入力シート!D7</f>
        <v>姶良市立●●病院</v>
      </c>
      <c r="C5" s="152"/>
      <c r="D5" s="152"/>
      <c r="E5" s="152"/>
      <c r="F5" s="152"/>
      <c r="G5" s="152"/>
      <c r="H5" s="152"/>
      <c r="K5" s="63"/>
      <c r="L5" s="63"/>
      <c r="M5" s="63"/>
    </row>
    <row r="6" spans="1:13" ht="24.75" customHeight="1" x14ac:dyDescent="0.4">
      <c r="B6" s="156" t="str">
        <f>入力シート!E8</f>
        <v>院長</v>
      </c>
      <c r="C6" s="156"/>
      <c r="D6" s="152" t="str">
        <f>入力シート!J8</f>
        <v>姶良　太郎</v>
      </c>
      <c r="E6" s="152"/>
      <c r="F6" s="152"/>
      <c r="G6" s="52" t="s">
        <v>105</v>
      </c>
      <c r="K6" s="63"/>
      <c r="L6" s="63"/>
      <c r="M6" s="63"/>
    </row>
    <row r="7" spans="1:13" ht="24.75" customHeight="1" x14ac:dyDescent="0.4">
      <c r="K7" s="63"/>
      <c r="L7" s="63"/>
      <c r="M7" s="63"/>
    </row>
    <row r="8" spans="1:13" ht="24.75" customHeight="1" x14ac:dyDescent="0.4"/>
    <row r="9" spans="1:13" ht="24.75" customHeight="1" x14ac:dyDescent="0.4">
      <c r="I9" s="49" t="s">
        <v>103</v>
      </c>
      <c r="J9" s="152" t="s">
        <v>127</v>
      </c>
      <c r="K9" s="152"/>
      <c r="L9" s="66" t="s">
        <v>104</v>
      </c>
    </row>
    <row r="10" spans="1:13" ht="24.75" customHeight="1" x14ac:dyDescent="0.4"/>
    <row r="11" spans="1:13" ht="24.75" customHeight="1" x14ac:dyDescent="0.4"/>
    <row r="12" spans="1:13" ht="24.75" customHeight="1" x14ac:dyDescent="0.4">
      <c r="A12" s="156" t="s">
        <v>99</v>
      </c>
      <c r="B12" s="156"/>
      <c r="C12" s="156"/>
      <c r="D12" s="156"/>
      <c r="E12" s="156"/>
      <c r="F12" s="156"/>
      <c r="G12" s="156"/>
      <c r="H12" s="156"/>
      <c r="I12" s="156"/>
      <c r="J12" s="156"/>
      <c r="K12" s="156"/>
      <c r="L12" s="156"/>
      <c r="M12" s="156"/>
    </row>
    <row r="13" spans="1:13" ht="24.75" customHeight="1" x14ac:dyDescent="0.4"/>
    <row r="14" spans="1:13" ht="24.75" customHeight="1" x14ac:dyDescent="0.4"/>
    <row r="15" spans="1:13" ht="21" customHeight="1" x14ac:dyDescent="0.4">
      <c r="B15" s="194">
        <f>入力シート!D5</f>
        <v>45361</v>
      </c>
      <c r="C15" s="195"/>
      <c r="D15" s="195" t="s">
        <v>106</v>
      </c>
      <c r="E15" s="195"/>
      <c r="F15" s="195"/>
      <c r="G15" s="195"/>
      <c r="H15" s="195"/>
      <c r="I15" s="195"/>
      <c r="J15" s="195"/>
      <c r="K15" s="195"/>
      <c r="L15" s="195"/>
      <c r="M15" s="195"/>
    </row>
    <row r="16" spans="1:13" ht="51" customHeight="1" x14ac:dyDescent="0.4">
      <c r="A16" s="196" t="s">
        <v>107</v>
      </c>
      <c r="B16" s="196"/>
      <c r="C16" s="196"/>
      <c r="D16" s="196"/>
      <c r="E16" s="196"/>
      <c r="F16" s="196"/>
      <c r="G16" s="196"/>
      <c r="H16" s="196"/>
      <c r="I16" s="196"/>
      <c r="J16" s="196"/>
      <c r="K16" s="196"/>
      <c r="L16" s="196"/>
      <c r="M16" s="196"/>
    </row>
    <row r="17" spans="1:13" ht="24.75" customHeight="1" x14ac:dyDescent="0.4"/>
    <row r="18" spans="1:13" ht="24.75" customHeight="1" x14ac:dyDescent="0.4">
      <c r="A18" s="156" t="s">
        <v>46</v>
      </c>
      <c r="B18" s="156"/>
      <c r="C18" s="156"/>
      <c r="D18" s="156"/>
      <c r="E18" s="156"/>
      <c r="F18" s="156"/>
      <c r="G18" s="156"/>
      <c r="H18" s="156"/>
      <c r="I18" s="156"/>
      <c r="J18" s="156"/>
      <c r="K18" s="156"/>
      <c r="L18" s="156"/>
      <c r="M18" s="156"/>
    </row>
    <row r="19" spans="1:13" ht="24.75" customHeight="1" x14ac:dyDescent="0.4"/>
    <row r="20" spans="1:13" ht="24.75" customHeight="1" x14ac:dyDescent="0.4">
      <c r="A20" s="197" t="s">
        <v>100</v>
      </c>
      <c r="B20" s="197"/>
      <c r="C20" s="197"/>
      <c r="D20" s="197"/>
      <c r="E20" s="64"/>
      <c r="F20" s="193">
        <f>入力シート!F63</f>
        <v>0</v>
      </c>
      <c r="G20" s="193"/>
      <c r="H20" s="62" t="s">
        <v>51</v>
      </c>
    </row>
    <row r="21" spans="1:13" ht="24.75" customHeight="1" x14ac:dyDescent="0.4">
      <c r="A21" s="198" t="s">
        <v>108</v>
      </c>
      <c r="B21" s="198"/>
      <c r="C21" s="198"/>
      <c r="D21" s="198"/>
      <c r="E21" s="65" t="s">
        <v>41</v>
      </c>
      <c r="F21" s="193">
        <f>入力シート!F63</f>
        <v>0</v>
      </c>
      <c r="G21" s="193"/>
      <c r="H21" s="62" t="s">
        <v>109</v>
      </c>
    </row>
    <row r="22" spans="1:13" ht="18" customHeight="1" x14ac:dyDescent="0.4"/>
    <row r="23" spans="1:13" ht="18" customHeight="1" x14ac:dyDescent="0.4"/>
    <row r="24" spans="1:13" ht="18" customHeight="1" x14ac:dyDescent="0.4"/>
    <row r="25" spans="1:13" ht="18" customHeight="1" x14ac:dyDescent="0.4"/>
    <row r="26" spans="1:13" ht="18" customHeight="1" x14ac:dyDescent="0.4"/>
    <row r="27" spans="1:13" ht="18" customHeight="1" x14ac:dyDescent="0.4"/>
    <row r="28" spans="1:13" ht="18" customHeight="1" x14ac:dyDescent="0.4"/>
    <row r="29" spans="1:13" ht="18" customHeight="1" x14ac:dyDescent="0.4"/>
    <row r="30" spans="1:13" ht="18" customHeight="1" x14ac:dyDescent="0.4"/>
    <row r="31" spans="1:13" ht="18" customHeight="1" x14ac:dyDescent="0.4"/>
    <row r="32" spans="1:13"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sheetData>
  <mergeCells count="15">
    <mergeCell ref="A1:E1"/>
    <mergeCell ref="F20:G20"/>
    <mergeCell ref="F21:G21"/>
    <mergeCell ref="B15:C15"/>
    <mergeCell ref="K3:M3"/>
    <mergeCell ref="B6:C6"/>
    <mergeCell ref="D6:F6"/>
    <mergeCell ref="B5:H5"/>
    <mergeCell ref="D15:M15"/>
    <mergeCell ref="A16:M16"/>
    <mergeCell ref="A12:M12"/>
    <mergeCell ref="A18:M18"/>
    <mergeCell ref="A20:D20"/>
    <mergeCell ref="A21:D21"/>
    <mergeCell ref="J9:K9"/>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O58"/>
  <sheetViews>
    <sheetView view="pageBreakPreview" zoomScaleNormal="100" zoomScaleSheetLayoutView="100" workbookViewId="0">
      <selection activeCell="F3" sqref="F3"/>
    </sheetView>
  </sheetViews>
  <sheetFormatPr defaultRowHeight="14.25" x14ac:dyDescent="0.4"/>
  <cols>
    <col min="1" max="1" width="5.25" style="3" customWidth="1"/>
    <col min="2" max="2" width="7" style="3" customWidth="1"/>
    <col min="3" max="3" width="10.75" style="3" customWidth="1"/>
    <col min="4" max="4" width="6.875" style="3" customWidth="1"/>
    <col min="5" max="5" width="15.875" style="2" customWidth="1"/>
    <col min="6" max="6" width="9.375" style="3" customWidth="1"/>
    <col min="7" max="7" width="4" style="3" customWidth="1"/>
    <col min="8" max="8" width="2" style="3" customWidth="1"/>
    <col min="9" max="9" width="12.25" style="3" customWidth="1"/>
    <col min="10" max="10" width="1.75" style="3" customWidth="1"/>
    <col min="11" max="16384" width="9" style="3"/>
  </cols>
  <sheetData>
    <row r="1" spans="1:10" s="47" customFormat="1" ht="21" customHeight="1" x14ac:dyDescent="0.4">
      <c r="A1" s="152" t="s">
        <v>91</v>
      </c>
      <c r="B1" s="152"/>
      <c r="C1" s="152"/>
      <c r="D1" s="152"/>
      <c r="E1" s="46"/>
    </row>
    <row r="2" spans="1:10" s="53" customFormat="1" x14ac:dyDescent="0.4">
      <c r="E2" s="54"/>
      <c r="F2" s="232" t="s">
        <v>134</v>
      </c>
      <c r="G2" s="232"/>
      <c r="H2" s="232"/>
      <c r="I2" s="232"/>
      <c r="J2" s="232"/>
    </row>
    <row r="3" spans="1:10" s="53" customFormat="1" ht="6" customHeight="1" x14ac:dyDescent="0.4">
      <c r="E3" s="54"/>
    </row>
    <row r="4" spans="1:10" s="53" customFormat="1" x14ac:dyDescent="0.4">
      <c r="A4" s="233" t="s">
        <v>129</v>
      </c>
      <c r="B4" s="233"/>
      <c r="C4" s="233"/>
      <c r="D4" s="233"/>
      <c r="E4" s="54"/>
    </row>
    <row r="5" spans="1:10" s="53" customFormat="1" ht="10.5" customHeight="1" x14ac:dyDescent="0.4">
      <c r="E5" s="54"/>
    </row>
    <row r="6" spans="1:10" s="53" customFormat="1" ht="15.75" customHeight="1" x14ac:dyDescent="0.4">
      <c r="D6" s="54" t="s">
        <v>38</v>
      </c>
      <c r="E6" s="54" t="s">
        <v>43</v>
      </c>
      <c r="F6" s="159" t="str">
        <f>入力シート!D6</f>
        <v>姶良市宮島町25番地</v>
      </c>
      <c r="G6" s="159"/>
      <c r="H6" s="159"/>
      <c r="I6" s="159"/>
    </row>
    <row r="7" spans="1:10" s="53" customFormat="1" ht="15.75" customHeight="1" x14ac:dyDescent="0.4">
      <c r="E7" s="54" t="s">
        <v>39</v>
      </c>
      <c r="F7" s="159" t="str">
        <f>入力シート!D7</f>
        <v>姶良市立●●病院</v>
      </c>
      <c r="G7" s="159"/>
      <c r="H7" s="159"/>
      <c r="I7" s="159"/>
    </row>
    <row r="8" spans="1:10" s="53" customFormat="1" ht="15.75" customHeight="1" x14ac:dyDescent="0.4">
      <c r="E8" s="69" t="s">
        <v>40</v>
      </c>
      <c r="F8" s="159" t="str">
        <f>入力シート!E8</f>
        <v>院長</v>
      </c>
      <c r="G8" s="159"/>
      <c r="H8" s="159" t="str">
        <f>入力シート!J8</f>
        <v>姶良　太郎</v>
      </c>
      <c r="I8" s="159"/>
      <c r="J8" s="159"/>
    </row>
    <row r="9" spans="1:10" s="53" customFormat="1" ht="15.75" customHeight="1" x14ac:dyDescent="0.4">
      <c r="E9" s="54" t="s">
        <v>44</v>
      </c>
      <c r="F9" s="155" t="str">
        <f>入力シート!E9</f>
        <v>加治木　次郎</v>
      </c>
      <c r="G9" s="155"/>
      <c r="H9" s="61" t="s">
        <v>41</v>
      </c>
      <c r="I9" s="70" t="str">
        <f>入力シート!J9</f>
        <v>0995-▼▼-▼▼▼▼</v>
      </c>
      <c r="J9" s="53" t="s">
        <v>42</v>
      </c>
    </row>
    <row r="10" spans="1:10" s="53" customFormat="1" ht="15.75" customHeight="1" x14ac:dyDescent="0.4">
      <c r="E10" s="54" t="s">
        <v>45</v>
      </c>
      <c r="F10" s="155" t="str">
        <f>入力シート!E10</f>
        <v>蒲生　花子</v>
      </c>
      <c r="G10" s="155"/>
      <c r="H10" s="61" t="s">
        <v>41</v>
      </c>
      <c r="I10" s="70" t="str">
        <f>入力シート!J10</f>
        <v>0995-■■-■■■■</v>
      </c>
      <c r="J10" s="53" t="s">
        <v>42</v>
      </c>
    </row>
    <row r="11" spans="1:10" s="53" customFormat="1" ht="17.25" customHeight="1" x14ac:dyDescent="0.4">
      <c r="E11" s="54"/>
    </row>
    <row r="12" spans="1:10" s="53" customFormat="1" ht="24" customHeight="1" x14ac:dyDescent="0.4">
      <c r="A12" s="230" t="s">
        <v>92</v>
      </c>
      <c r="B12" s="230"/>
      <c r="C12" s="230"/>
      <c r="D12" s="230"/>
      <c r="E12" s="230"/>
      <c r="F12" s="230"/>
      <c r="G12" s="230"/>
      <c r="H12" s="230"/>
      <c r="I12" s="230"/>
      <c r="J12" s="230"/>
    </row>
    <row r="13" spans="1:10" s="53" customFormat="1" ht="12" customHeight="1" x14ac:dyDescent="0.4">
      <c r="E13" s="54"/>
    </row>
    <row r="14" spans="1:10" s="47" customFormat="1" ht="57" customHeight="1" x14ac:dyDescent="0.4">
      <c r="A14" s="231" t="s">
        <v>117</v>
      </c>
      <c r="B14" s="231"/>
      <c r="C14" s="231"/>
      <c r="D14" s="231"/>
      <c r="E14" s="231"/>
      <c r="F14" s="231"/>
      <c r="G14" s="231"/>
      <c r="H14" s="231"/>
      <c r="I14" s="231"/>
      <c r="J14" s="231"/>
    </row>
    <row r="15" spans="1:10" s="47" customFormat="1" ht="9.75" customHeight="1" x14ac:dyDescent="0.4">
      <c r="E15" s="46"/>
    </row>
    <row r="16" spans="1:10" s="47" customFormat="1" x14ac:dyDescent="0.4">
      <c r="A16" s="156" t="s">
        <v>46</v>
      </c>
      <c r="B16" s="156"/>
      <c r="C16" s="156"/>
      <c r="D16" s="156"/>
      <c r="E16" s="156"/>
      <c r="F16" s="156"/>
      <c r="G16" s="156"/>
      <c r="H16" s="156"/>
      <c r="I16" s="156"/>
      <c r="J16" s="156"/>
    </row>
    <row r="17" spans="1:10" s="47" customFormat="1" ht="9.75" customHeight="1" x14ac:dyDescent="0.4">
      <c r="E17" s="46"/>
    </row>
    <row r="18" spans="1:10" s="47" customFormat="1" x14ac:dyDescent="0.4">
      <c r="A18" s="152" t="s">
        <v>93</v>
      </c>
      <c r="B18" s="152"/>
      <c r="D18" s="193">
        <f>入力シート!F63</f>
        <v>0</v>
      </c>
      <c r="E18" s="193"/>
      <c r="F18" s="47" t="s">
        <v>115</v>
      </c>
    </row>
    <row r="19" spans="1:10" s="50" customFormat="1" ht="17.25" customHeight="1" x14ac:dyDescent="0.4">
      <c r="A19" s="51"/>
      <c r="B19" s="74" t="s">
        <v>16</v>
      </c>
      <c r="C19" s="68"/>
      <c r="D19" s="68"/>
      <c r="E19" s="68"/>
      <c r="F19" s="68"/>
      <c r="G19" s="68"/>
      <c r="H19" s="68"/>
      <c r="I19" s="68"/>
    </row>
    <row r="20" spans="1:10" s="50" customFormat="1" ht="19.5" customHeight="1" x14ac:dyDescent="0.4">
      <c r="A20" s="51"/>
      <c r="B20" s="226"/>
      <c r="C20" s="220"/>
      <c r="D20" s="216" t="s">
        <v>17</v>
      </c>
      <c r="E20" s="216"/>
      <c r="F20" s="220" t="s">
        <v>116</v>
      </c>
      <c r="G20" s="220"/>
      <c r="H20" s="221"/>
      <c r="I20" s="71"/>
      <c r="J20" s="71"/>
    </row>
    <row r="21" spans="1:10" s="50" customFormat="1" ht="19.5" customHeight="1" x14ac:dyDescent="0.4">
      <c r="A21" s="51"/>
      <c r="B21" s="227"/>
      <c r="C21" s="222"/>
      <c r="D21" s="219" t="s">
        <v>94</v>
      </c>
      <c r="E21" s="219"/>
      <c r="F21" s="222" t="s">
        <v>95</v>
      </c>
      <c r="G21" s="222"/>
      <c r="H21" s="223"/>
      <c r="I21" s="72"/>
      <c r="J21" s="71"/>
    </row>
    <row r="22" spans="1:10" s="55" customFormat="1" ht="19.5" customHeight="1" x14ac:dyDescent="0.4">
      <c r="A22" s="56"/>
      <c r="B22" s="228">
        <f>入力シート!C51</f>
        <v>45292</v>
      </c>
      <c r="C22" s="229"/>
      <c r="D22" s="217">
        <f>入力シート!F51</f>
        <v>0</v>
      </c>
      <c r="E22" s="217"/>
      <c r="F22" s="224">
        <f>入力シート!I51</f>
        <v>0</v>
      </c>
      <c r="G22" s="224"/>
      <c r="H22" s="225"/>
      <c r="I22" s="73"/>
      <c r="J22"/>
    </row>
    <row r="23" spans="1:10" s="55" customFormat="1" ht="19.5" customHeight="1" x14ac:dyDescent="0.4">
      <c r="A23" s="56"/>
      <c r="B23" s="201">
        <f>B22+7</f>
        <v>45299</v>
      </c>
      <c r="C23" s="202"/>
      <c r="D23" s="205">
        <f>入力シート!F52</f>
        <v>0</v>
      </c>
      <c r="E23" s="205"/>
      <c r="F23" s="199">
        <f>入力シート!I52</f>
        <v>0</v>
      </c>
      <c r="G23" s="199"/>
      <c r="H23" s="200"/>
      <c r="I23" s="73"/>
      <c r="J23"/>
    </row>
    <row r="24" spans="1:10" s="55" customFormat="1" ht="19.5" customHeight="1" x14ac:dyDescent="0.4">
      <c r="A24" s="56"/>
      <c r="B24" s="201">
        <f t="shared" ref="B24:B30" si="0">B23+7</f>
        <v>45306</v>
      </c>
      <c r="C24" s="202"/>
      <c r="D24" s="205">
        <f>入力シート!F53</f>
        <v>0</v>
      </c>
      <c r="E24" s="205"/>
      <c r="F24" s="199">
        <f>入力シート!I53</f>
        <v>0</v>
      </c>
      <c r="G24" s="199"/>
      <c r="H24" s="200"/>
      <c r="I24" s="73"/>
      <c r="J24"/>
    </row>
    <row r="25" spans="1:10" s="55" customFormat="1" ht="19.5" customHeight="1" x14ac:dyDescent="0.4">
      <c r="A25" s="56"/>
      <c r="B25" s="201">
        <f t="shared" si="0"/>
        <v>45313</v>
      </c>
      <c r="C25" s="202"/>
      <c r="D25" s="205">
        <f>入力シート!F54</f>
        <v>0</v>
      </c>
      <c r="E25" s="205"/>
      <c r="F25" s="199">
        <f>入力シート!I54</f>
        <v>0</v>
      </c>
      <c r="G25" s="199"/>
      <c r="H25" s="200"/>
      <c r="I25" s="73"/>
      <c r="J25"/>
    </row>
    <row r="26" spans="1:10" s="55" customFormat="1" ht="19.5" customHeight="1" x14ac:dyDescent="0.4">
      <c r="A26" s="56"/>
      <c r="B26" s="201">
        <f t="shared" si="0"/>
        <v>45320</v>
      </c>
      <c r="C26" s="202"/>
      <c r="D26" s="205">
        <f>入力シート!F55</f>
        <v>0</v>
      </c>
      <c r="E26" s="205"/>
      <c r="F26" s="199">
        <f>入力シート!I55</f>
        <v>0</v>
      </c>
      <c r="G26" s="199"/>
      <c r="H26" s="200"/>
      <c r="I26" s="73"/>
      <c r="J26"/>
    </row>
    <row r="27" spans="1:10" s="55" customFormat="1" ht="19.5" customHeight="1" x14ac:dyDescent="0.4">
      <c r="A27" s="56"/>
      <c r="B27" s="201">
        <f t="shared" si="0"/>
        <v>45327</v>
      </c>
      <c r="C27" s="202"/>
      <c r="D27" s="205">
        <f>入力シート!F56</f>
        <v>0</v>
      </c>
      <c r="E27" s="205"/>
      <c r="F27" s="199">
        <f>入力シート!I56</f>
        <v>0</v>
      </c>
      <c r="G27" s="199"/>
      <c r="H27" s="200"/>
      <c r="I27" s="73"/>
      <c r="J27"/>
    </row>
    <row r="28" spans="1:10" s="55" customFormat="1" ht="19.5" customHeight="1" x14ac:dyDescent="0.4">
      <c r="A28" s="56"/>
      <c r="B28" s="201">
        <f t="shared" si="0"/>
        <v>45334</v>
      </c>
      <c r="C28" s="202"/>
      <c r="D28" s="205">
        <f>入力シート!F57</f>
        <v>0</v>
      </c>
      <c r="E28" s="205"/>
      <c r="F28" s="199">
        <f>入力シート!I57</f>
        <v>0</v>
      </c>
      <c r="G28" s="199"/>
      <c r="H28" s="200"/>
      <c r="I28" s="73"/>
      <c r="J28"/>
    </row>
    <row r="29" spans="1:10" s="55" customFormat="1" ht="19.5" customHeight="1" x14ac:dyDescent="0.4">
      <c r="A29" s="56"/>
      <c r="B29" s="201">
        <f t="shared" si="0"/>
        <v>45341</v>
      </c>
      <c r="C29" s="202"/>
      <c r="D29" s="205">
        <f>入力シート!F58</f>
        <v>0</v>
      </c>
      <c r="E29" s="205"/>
      <c r="F29" s="199">
        <f>入力シート!I58</f>
        <v>0</v>
      </c>
      <c r="G29" s="199"/>
      <c r="H29" s="200"/>
      <c r="I29" s="73"/>
      <c r="J29"/>
    </row>
    <row r="30" spans="1:10" s="55" customFormat="1" ht="19.5" customHeight="1" thickBot="1" x14ac:dyDescent="0.45">
      <c r="A30" s="56"/>
      <c r="B30" s="210">
        <f t="shared" si="0"/>
        <v>45348</v>
      </c>
      <c r="C30" s="211"/>
      <c r="D30" s="218">
        <f>入力シート!F59</f>
        <v>0</v>
      </c>
      <c r="E30" s="218"/>
      <c r="F30" s="212">
        <f>入力シート!I59</f>
        <v>0</v>
      </c>
      <c r="G30" s="212"/>
      <c r="H30" s="213"/>
      <c r="I30" s="73"/>
      <c r="J30"/>
    </row>
    <row r="31" spans="1:10" s="55" customFormat="1" ht="19.5" customHeight="1" thickTop="1" x14ac:dyDescent="0.4">
      <c r="A31" s="56"/>
      <c r="B31" s="207" t="s">
        <v>21</v>
      </c>
      <c r="C31" s="208"/>
      <c r="D31" s="209">
        <f>SUM(D22:E30)</f>
        <v>0</v>
      </c>
      <c r="E31" s="209"/>
      <c r="F31" s="214">
        <f>SUM(F22:I30)</f>
        <v>0</v>
      </c>
      <c r="G31" s="214"/>
      <c r="H31" s="215"/>
      <c r="I31" s="73"/>
      <c r="J31"/>
    </row>
    <row r="32" spans="1:10" s="55" customFormat="1" ht="15.75" customHeight="1" x14ac:dyDescent="0.4">
      <c r="A32" s="56"/>
      <c r="B32" s="204" t="s">
        <v>96</v>
      </c>
      <c r="C32" s="204"/>
      <c r="D32" s="204"/>
      <c r="E32" s="69"/>
      <c r="F32" s="204"/>
      <c r="G32" s="204"/>
      <c r="H32" s="204"/>
      <c r="I32" s="69"/>
    </row>
    <row r="33" spans="1:15" s="55" customFormat="1" ht="15.75" customHeight="1" x14ac:dyDescent="0.4">
      <c r="A33" s="56"/>
      <c r="B33" s="56"/>
      <c r="C33" s="69"/>
      <c r="D33" s="69"/>
      <c r="E33" s="69"/>
      <c r="F33" s="57"/>
      <c r="G33" s="57"/>
      <c r="H33" s="57"/>
      <c r="I33" s="69"/>
    </row>
    <row r="34" spans="1:15" s="53" customFormat="1" ht="24" customHeight="1" x14ac:dyDescent="0.4">
      <c r="A34" s="206" t="s">
        <v>98</v>
      </c>
      <c r="B34" s="206"/>
      <c r="E34" s="54"/>
    </row>
    <row r="35" spans="1:15" s="53" customFormat="1" ht="24" customHeight="1" x14ac:dyDescent="0.4">
      <c r="A35" s="80" t="s">
        <v>29</v>
      </c>
      <c r="B35" s="80"/>
      <c r="C35" s="80" t="str">
        <f>入力シート!D77</f>
        <v>●●●●</v>
      </c>
      <c r="D35" s="80"/>
      <c r="E35" s="80"/>
      <c r="F35" s="203" t="s">
        <v>30</v>
      </c>
      <c r="G35" s="175"/>
      <c r="H35" s="79" t="str">
        <f>入力シート!J77</f>
        <v>●●●</v>
      </c>
      <c r="I35" s="79"/>
      <c r="J35" s="79"/>
      <c r="K35" s="58"/>
      <c r="L35" s="58"/>
    </row>
    <row r="36" spans="1:15" s="53" customFormat="1" ht="24" customHeight="1" x14ac:dyDescent="0.4">
      <c r="A36" s="80" t="s">
        <v>31</v>
      </c>
      <c r="B36" s="80"/>
      <c r="C36" s="80" t="str">
        <f>入力シート!D78</f>
        <v>●●銀行</v>
      </c>
      <c r="D36" s="80"/>
      <c r="E36" s="80"/>
      <c r="F36" s="79" t="s">
        <v>32</v>
      </c>
      <c r="G36" s="79"/>
      <c r="H36" s="79" t="str">
        <f>入力シート!J78</f>
        <v>●●支店</v>
      </c>
      <c r="I36" s="79"/>
      <c r="J36" s="79"/>
      <c r="K36" s="58"/>
      <c r="L36" s="58"/>
    </row>
    <row r="37" spans="1:15" s="53" customFormat="1" ht="24" customHeight="1" x14ac:dyDescent="0.4">
      <c r="A37" s="80" t="s">
        <v>33</v>
      </c>
      <c r="B37" s="80"/>
      <c r="C37" s="80" t="str">
        <f>入力シート!D79</f>
        <v>普通</v>
      </c>
      <c r="D37" s="80"/>
      <c r="E37" s="80"/>
      <c r="F37" s="79" t="s">
        <v>34</v>
      </c>
      <c r="G37" s="79"/>
      <c r="H37" s="79" t="str">
        <f>入力シート!J79</f>
        <v>●●●●●●</v>
      </c>
      <c r="I37" s="79"/>
      <c r="J37" s="79"/>
      <c r="K37" s="59"/>
      <c r="L37" s="59"/>
      <c r="M37" s="60"/>
      <c r="N37" s="60"/>
      <c r="O37" s="60"/>
    </row>
    <row r="38" spans="1:15" s="53" customFormat="1" ht="24" customHeight="1" x14ac:dyDescent="0.4">
      <c r="A38" s="80" t="s">
        <v>35</v>
      </c>
      <c r="B38" s="80"/>
      <c r="C38" s="75" t="str">
        <f>入力シート!D80</f>
        <v>ｲﾘｮｳﾎｳｼﾞﾝ●●ｶｲ　●●ﾋﾞｮｳｲﾝ　ﾘｼﾞﾁｮｳ　●●　●●</v>
      </c>
      <c r="D38" s="75"/>
      <c r="E38" s="75"/>
      <c r="F38" s="75"/>
      <c r="G38" s="75"/>
      <c r="H38" s="75"/>
      <c r="I38" s="75"/>
      <c r="J38" s="75"/>
      <c r="K38" s="9"/>
      <c r="L38" s="9"/>
      <c r="M38" s="60"/>
      <c r="N38" s="60"/>
      <c r="O38" s="60"/>
    </row>
    <row r="39" spans="1:15" s="53" customFormat="1" ht="24" customHeight="1" x14ac:dyDescent="0.4">
      <c r="A39" s="80" t="s">
        <v>36</v>
      </c>
      <c r="B39" s="80"/>
      <c r="C39" s="75" t="str">
        <f>入力シート!D81</f>
        <v>医療法人●●会　●●病院　理事長　●●　●●</v>
      </c>
      <c r="D39" s="75"/>
      <c r="E39" s="75"/>
      <c r="F39" s="75"/>
      <c r="G39" s="75"/>
      <c r="H39" s="75"/>
      <c r="I39" s="75"/>
      <c r="J39" s="75"/>
      <c r="K39" s="9"/>
      <c r="L39" s="9"/>
      <c r="M39" s="60"/>
      <c r="N39" s="60"/>
      <c r="O39" s="60"/>
    </row>
    <row r="40" spans="1:15" ht="24" customHeight="1" x14ac:dyDescent="0.4"/>
    <row r="41" spans="1:15" ht="24" customHeight="1" x14ac:dyDescent="0.4"/>
    <row r="42" spans="1:15" ht="24" customHeight="1" x14ac:dyDescent="0.4"/>
    <row r="43" spans="1:15" ht="24" customHeight="1" x14ac:dyDescent="0.4"/>
    <row r="44" spans="1:15" ht="24" customHeight="1" x14ac:dyDescent="0.4"/>
    <row r="45" spans="1:15" ht="24" customHeight="1" x14ac:dyDescent="0.4"/>
    <row r="46" spans="1:15" ht="24" customHeight="1" x14ac:dyDescent="0.4"/>
    <row r="47" spans="1:15" ht="24" customHeight="1" x14ac:dyDescent="0.4"/>
    <row r="48" spans="1:15"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sheetData>
  <mergeCells count="68">
    <mergeCell ref="F8:G8"/>
    <mergeCell ref="H8:J8"/>
    <mergeCell ref="A1:D1"/>
    <mergeCell ref="F2:J2"/>
    <mergeCell ref="A4:D4"/>
    <mergeCell ref="F6:I6"/>
    <mergeCell ref="F7:I7"/>
    <mergeCell ref="F9:G9"/>
    <mergeCell ref="F10:G10"/>
    <mergeCell ref="A12:J12"/>
    <mergeCell ref="A14:J14"/>
    <mergeCell ref="A16:J16"/>
    <mergeCell ref="B20:C21"/>
    <mergeCell ref="D23:E23"/>
    <mergeCell ref="A18:B18"/>
    <mergeCell ref="B22:C22"/>
    <mergeCell ref="B23:C23"/>
    <mergeCell ref="F30:H30"/>
    <mergeCell ref="F31:H31"/>
    <mergeCell ref="F32:H32"/>
    <mergeCell ref="D18:E18"/>
    <mergeCell ref="D20:E20"/>
    <mergeCell ref="D22:E22"/>
    <mergeCell ref="D26:E26"/>
    <mergeCell ref="D27:E27"/>
    <mergeCell ref="D28:E28"/>
    <mergeCell ref="D29:E29"/>
    <mergeCell ref="D30:E30"/>
    <mergeCell ref="D21:E21"/>
    <mergeCell ref="F20:H20"/>
    <mergeCell ref="F21:H21"/>
    <mergeCell ref="F22:H22"/>
    <mergeCell ref="F23:H23"/>
    <mergeCell ref="A35:B35"/>
    <mergeCell ref="A37:B37"/>
    <mergeCell ref="B24:C24"/>
    <mergeCell ref="B25:C25"/>
    <mergeCell ref="D24:E24"/>
    <mergeCell ref="D25:E25"/>
    <mergeCell ref="B26:C26"/>
    <mergeCell ref="A34:B34"/>
    <mergeCell ref="A36:B36"/>
    <mergeCell ref="B31:C31"/>
    <mergeCell ref="D31:E31"/>
    <mergeCell ref="B29:C29"/>
    <mergeCell ref="B30:C30"/>
    <mergeCell ref="F37:G37"/>
    <mergeCell ref="H35:J35"/>
    <mergeCell ref="H36:J36"/>
    <mergeCell ref="H37:J37"/>
    <mergeCell ref="C35:E35"/>
    <mergeCell ref="C36:E36"/>
    <mergeCell ref="F24:H24"/>
    <mergeCell ref="A38:B38"/>
    <mergeCell ref="A39:B39"/>
    <mergeCell ref="F25:H25"/>
    <mergeCell ref="F26:H26"/>
    <mergeCell ref="F27:H27"/>
    <mergeCell ref="F28:H28"/>
    <mergeCell ref="F29:H29"/>
    <mergeCell ref="B27:C27"/>
    <mergeCell ref="B28:C28"/>
    <mergeCell ref="C38:J38"/>
    <mergeCell ref="C39:J39"/>
    <mergeCell ref="F35:G35"/>
    <mergeCell ref="B32:D32"/>
    <mergeCell ref="C37:E37"/>
    <mergeCell ref="F36:G36"/>
  </mergeCells>
  <phoneticPr fontId="2"/>
  <pageMargins left="0.9055118110236221" right="0.9055118110236221"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入力シート</vt:lpstr>
      <vt:lpstr>申請書</vt:lpstr>
      <vt:lpstr>実績報告書</vt:lpstr>
      <vt:lpstr>決定・確定通知</vt:lpstr>
      <vt:lpstr>請求書（決定通知後に提出）</vt:lpstr>
      <vt:lpstr>実績報告書!Print_Area</vt:lpstr>
      <vt:lpstr>申請書!Print_Area</vt:lpstr>
      <vt:lpstr>'請求書（決定通知後に提出）'!Print_Area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kennkou-aira</cp:lastModifiedBy>
  <cp:lastPrinted>2023-07-13T04:33:56Z</cp:lastPrinted>
  <dcterms:created xsi:type="dcterms:W3CDTF">2023-05-15T05:49:38Z</dcterms:created>
  <dcterms:modified xsi:type="dcterms:W3CDTF">2023-12-15T06:47:58Z</dcterms:modified>
</cp:coreProperties>
</file>