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E:\R7実績報告（依頼）\"/>
    </mc:Choice>
  </mc:AlternateContent>
  <xr:revisionPtr revIDLastSave="0" documentId="13_ncr:1_{F5839FB1-3603-4A00-8D84-5A99AC8846BB}" xr6:coauthVersionLast="47" xr6:coauthVersionMax="47" xr10:uidLastSave="{00000000-0000-0000-0000-000000000000}"/>
  <bookViews>
    <workbookView xWindow="-120" yWindow="-120" windowWidth="20730" windowHeight="11160" tabRatio="910" xr2:uid="{00000000-000D-0000-FFFF-FFFF00000000}"/>
  </bookViews>
  <sheets>
    <sheet name="事業実績報告書" sheetId="14" r:id="rId1"/>
    <sheet name="別添１　賃金改善内訳 " sheetId="15" r:id="rId2"/>
    <sheet name="別添２ 職員ごとの賃金改善額（月別）" sheetId="17" r:id="rId3"/>
    <sheet name="参考" sheetId="3" r:id="rId4"/>
  </sheets>
  <definedNames>
    <definedName name="aaaa">#REF!</definedName>
    <definedName name="bbbb">#REF!</definedName>
    <definedName name="_xlnm.Print_Area" localSheetId="0">事業実績報告書!$A$1:$AI$37</definedName>
    <definedName name="_xlnm.Print_Area" localSheetId="1">'別添１　賃金改善内訳 '!$A$1:$T$36</definedName>
    <definedName name="_xlnm.Print_Area" localSheetId="2">'別添２ 職員ごとの賃金改善額（月別）'!$A$1:$AP$32</definedName>
    <definedName name="_xlnm.Print_Titles" localSheetId="1">'別添１　賃金改善内訳 '!$1:$6</definedName>
    <definedName name="ss">#REF!</definedName>
    <definedName name="保育所別民改費担当者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M17" i="14" l="1"/>
  <c r="AM28" i="17" l="1"/>
  <c r="AM27" i="17"/>
  <c r="AM26" i="17"/>
  <c r="AM25" i="17"/>
  <c r="AM24" i="17"/>
  <c r="AM23" i="17"/>
  <c r="AM22" i="17"/>
  <c r="AM21" i="17"/>
  <c r="AM20" i="17"/>
  <c r="AM19" i="17"/>
  <c r="AM18" i="17"/>
  <c r="AM17" i="17"/>
  <c r="AM16" i="17"/>
  <c r="AM15" i="17"/>
  <c r="AM14" i="17"/>
  <c r="AM13" i="17"/>
  <c r="AM12" i="17"/>
  <c r="AM11" i="17"/>
  <c r="AM10" i="17"/>
  <c r="AM9" i="17"/>
  <c r="AJ28" i="17"/>
  <c r="AJ27" i="17"/>
  <c r="AJ26" i="17"/>
  <c r="AJ25" i="17"/>
  <c r="AJ24" i="17"/>
  <c r="AJ23" i="17"/>
  <c r="AJ22" i="17"/>
  <c r="AJ21" i="17"/>
  <c r="AJ20" i="17"/>
  <c r="AJ19" i="17"/>
  <c r="AJ18" i="17"/>
  <c r="AJ17" i="17"/>
  <c r="AJ16" i="17"/>
  <c r="AJ15" i="17"/>
  <c r="AJ14" i="17"/>
  <c r="AJ13" i="17"/>
  <c r="AJ12" i="17"/>
  <c r="AJ11" i="17"/>
  <c r="AJ10" i="17"/>
  <c r="AJ9" i="17"/>
  <c r="AG28" i="17"/>
  <c r="AG27" i="17"/>
  <c r="AG26" i="17"/>
  <c r="AG25" i="17"/>
  <c r="AG24" i="17"/>
  <c r="AG23" i="17"/>
  <c r="AG22" i="17"/>
  <c r="AG21" i="17"/>
  <c r="AG20" i="17"/>
  <c r="AG19" i="17"/>
  <c r="AG18" i="17"/>
  <c r="AG17" i="17"/>
  <c r="AG16" i="17"/>
  <c r="AG15" i="17"/>
  <c r="AG14" i="17"/>
  <c r="AG13" i="17"/>
  <c r="AG12" i="17"/>
  <c r="AG11" i="17"/>
  <c r="AG10" i="17"/>
  <c r="AG9" i="17"/>
  <c r="AG29" i="17" s="1"/>
  <c r="AD28" i="17"/>
  <c r="AD27" i="17"/>
  <c r="AD26" i="17"/>
  <c r="AD25" i="17"/>
  <c r="AD24" i="17"/>
  <c r="AD23" i="17"/>
  <c r="AD22" i="17"/>
  <c r="AD21" i="17"/>
  <c r="AD20" i="17"/>
  <c r="AD19" i="17"/>
  <c r="AD18" i="17"/>
  <c r="AD17" i="17"/>
  <c r="AD16" i="17"/>
  <c r="AD15" i="17"/>
  <c r="AD14" i="17"/>
  <c r="AD13" i="17"/>
  <c r="AD12" i="17"/>
  <c r="AD11" i="17"/>
  <c r="AD10" i="17"/>
  <c r="AD9" i="17"/>
  <c r="AA28" i="17"/>
  <c r="AA27" i="17"/>
  <c r="AA26" i="17"/>
  <c r="AA25" i="17"/>
  <c r="AA24" i="17"/>
  <c r="AA23" i="17"/>
  <c r="AA22" i="17"/>
  <c r="AA21" i="17"/>
  <c r="AA20" i="17"/>
  <c r="AA19" i="17"/>
  <c r="AA18" i="17"/>
  <c r="AA17" i="17"/>
  <c r="AA16" i="17"/>
  <c r="AA15" i="17"/>
  <c r="AA14" i="17"/>
  <c r="AA13" i="17"/>
  <c r="AA12" i="17"/>
  <c r="AA11" i="17"/>
  <c r="AA10" i="17"/>
  <c r="AA9" i="17"/>
  <c r="AA29" i="17" s="1"/>
  <c r="X28" i="17"/>
  <c r="X27" i="17"/>
  <c r="X26" i="17"/>
  <c r="X25" i="17"/>
  <c r="X24" i="17"/>
  <c r="X23" i="17"/>
  <c r="X22" i="17"/>
  <c r="X21" i="17"/>
  <c r="X20" i="17"/>
  <c r="X19" i="17"/>
  <c r="X18" i="17"/>
  <c r="X17" i="17"/>
  <c r="X16" i="17"/>
  <c r="X15" i="17"/>
  <c r="X14" i="17"/>
  <c r="X13" i="17"/>
  <c r="X12" i="17"/>
  <c r="X11" i="17"/>
  <c r="X10" i="17"/>
  <c r="X9" i="17"/>
  <c r="U28" i="17"/>
  <c r="U27" i="17"/>
  <c r="U26" i="17"/>
  <c r="U25" i="17"/>
  <c r="U24" i="17"/>
  <c r="U23" i="17"/>
  <c r="U22" i="17"/>
  <c r="U21" i="17"/>
  <c r="U20" i="17"/>
  <c r="U19" i="17"/>
  <c r="U18" i="17"/>
  <c r="U17" i="17"/>
  <c r="U16" i="17"/>
  <c r="U15" i="17"/>
  <c r="U14" i="17"/>
  <c r="U13" i="17"/>
  <c r="U12" i="17"/>
  <c r="U11" i="17"/>
  <c r="U10" i="17"/>
  <c r="U9" i="17"/>
  <c r="U29" i="17" s="1"/>
  <c r="X29" i="17" l="1"/>
  <c r="AD29" i="17"/>
  <c r="AJ29" i="17"/>
  <c r="AM29" i="17"/>
  <c r="AO11" i="17"/>
  <c r="AO12" i="17"/>
  <c r="AO13" i="17"/>
  <c r="AO14" i="17"/>
  <c r="AO15" i="17"/>
  <c r="AO16" i="17"/>
  <c r="AO17" i="17"/>
  <c r="AO18" i="17"/>
  <c r="AO19" i="17"/>
  <c r="AO20" i="17"/>
  <c r="AO21" i="17"/>
  <c r="AO22" i="17"/>
  <c r="AO23" i="17"/>
  <c r="AO24" i="17"/>
  <c r="AO25" i="17"/>
  <c r="AO26" i="17"/>
  <c r="AO27" i="17"/>
  <c r="AO28" i="17"/>
  <c r="AO9" i="17"/>
  <c r="AO10" i="17"/>
  <c r="AN10" i="17"/>
  <c r="AN11" i="17"/>
  <c r="AN12" i="17"/>
  <c r="AN13" i="17"/>
  <c r="AN14" i="17"/>
  <c r="AN15" i="17"/>
  <c r="AN16" i="17"/>
  <c r="AN17" i="17"/>
  <c r="AN18" i="17"/>
  <c r="AN19" i="17"/>
  <c r="AN20" i="17"/>
  <c r="AN21" i="17"/>
  <c r="AN22" i="17"/>
  <c r="AN23" i="17"/>
  <c r="AN24" i="17"/>
  <c r="AN25" i="17"/>
  <c r="AN26" i="17"/>
  <c r="AN27" i="17"/>
  <c r="AN28" i="17"/>
  <c r="AN9" i="17"/>
  <c r="AL29" i="17"/>
  <c r="AK29" i="17"/>
  <c r="AI29" i="17"/>
  <c r="AH29" i="17"/>
  <c r="AF29" i="17"/>
  <c r="AE29" i="17"/>
  <c r="AC29" i="17"/>
  <c r="AB29" i="17"/>
  <c r="Z29" i="17"/>
  <c r="Y29" i="17"/>
  <c r="W29" i="17"/>
  <c r="V29" i="17"/>
  <c r="AN29" i="17" l="1"/>
  <c r="K21" i="15"/>
  <c r="L21" i="15" s="1"/>
  <c r="K20" i="15"/>
  <c r="L20" i="15" s="1"/>
  <c r="K19" i="15"/>
  <c r="L19" i="15" s="1"/>
  <c r="K18" i="15"/>
  <c r="L18" i="15" s="1"/>
  <c r="K17" i="15"/>
  <c r="L17" i="15" s="1"/>
  <c r="K16" i="15"/>
  <c r="L16" i="15" s="1"/>
  <c r="K15" i="15"/>
  <c r="L15" i="15" s="1"/>
  <c r="K14" i="15"/>
  <c r="L14" i="15" s="1"/>
  <c r="K13" i="15"/>
  <c r="L13" i="15" s="1"/>
  <c r="K32" i="15"/>
  <c r="L32" i="15" s="1"/>
  <c r="K31" i="15"/>
  <c r="L31" i="15" s="1"/>
  <c r="K30" i="15"/>
  <c r="L30" i="15" s="1"/>
  <c r="K29" i="15"/>
  <c r="L29" i="15" s="1"/>
  <c r="K28" i="15"/>
  <c r="L28" i="15" s="1"/>
  <c r="K27" i="15"/>
  <c r="L27" i="15" s="1"/>
  <c r="K26" i="15"/>
  <c r="L26" i="15" s="1"/>
  <c r="K25" i="15"/>
  <c r="L25" i="15" s="1"/>
  <c r="K24" i="15"/>
  <c r="L24" i="15" s="1"/>
  <c r="K23" i="15"/>
  <c r="L23" i="15" s="1"/>
  <c r="K22" i="15"/>
  <c r="L22" i="15" s="1"/>
  <c r="L33" i="15" l="1"/>
  <c r="M33" i="15"/>
  <c r="I32" i="15"/>
  <c r="I31" i="15"/>
  <c r="I30" i="15"/>
  <c r="I29" i="15"/>
  <c r="I28" i="15"/>
  <c r="I27" i="15"/>
  <c r="I26" i="15"/>
  <c r="I25" i="15"/>
  <c r="I24" i="15"/>
  <c r="I23" i="15"/>
  <c r="I22" i="15"/>
  <c r="I21" i="15"/>
  <c r="I20" i="15"/>
  <c r="I19" i="15"/>
  <c r="I18" i="15"/>
  <c r="I17" i="15"/>
  <c r="I16" i="15"/>
  <c r="I15" i="15"/>
  <c r="I14" i="15"/>
  <c r="I33" i="15" l="1"/>
  <c r="C32" i="15" l="1"/>
  <c r="C31" i="15"/>
  <c r="C30" i="15"/>
  <c r="C29" i="15"/>
  <c r="C28" i="15"/>
  <c r="C27" i="15"/>
  <c r="C26" i="15"/>
  <c r="C25" i="15"/>
  <c r="C24" i="15"/>
  <c r="C23" i="15"/>
  <c r="C22" i="15"/>
  <c r="C21" i="15"/>
  <c r="C20" i="15"/>
  <c r="C19" i="15"/>
  <c r="C18" i="15"/>
  <c r="C17" i="15"/>
  <c r="C16" i="15"/>
  <c r="C15" i="15"/>
  <c r="C14" i="15"/>
  <c r="C13" i="15"/>
  <c r="T29" i="17"/>
  <c r="S29" i="17"/>
  <c r="Q29" i="17"/>
  <c r="P29" i="17"/>
  <c r="N29" i="17"/>
  <c r="M29" i="17"/>
  <c r="K29" i="17"/>
  <c r="J29" i="17"/>
  <c r="H29" i="17"/>
  <c r="G29" i="17"/>
  <c r="E29" i="17"/>
  <c r="D29" i="17"/>
  <c r="P32" i="15"/>
  <c r="O32" i="15"/>
  <c r="S32" i="15" s="1"/>
  <c r="R28" i="17"/>
  <c r="O28" i="17"/>
  <c r="L28" i="17"/>
  <c r="I28" i="17"/>
  <c r="F28" i="17"/>
  <c r="P31" i="15"/>
  <c r="O31" i="15"/>
  <c r="S31" i="15" s="1"/>
  <c r="R27" i="17"/>
  <c r="O27" i="17"/>
  <c r="L27" i="17"/>
  <c r="I27" i="17"/>
  <c r="F27" i="17"/>
  <c r="P30" i="15"/>
  <c r="O30" i="15"/>
  <c r="S30" i="15" s="1"/>
  <c r="R26" i="17"/>
  <c r="O26" i="17"/>
  <c r="L26" i="17"/>
  <c r="I26" i="17"/>
  <c r="F26" i="17"/>
  <c r="P29" i="15"/>
  <c r="O29" i="15"/>
  <c r="S29" i="15" s="1"/>
  <c r="R25" i="17"/>
  <c r="O25" i="17"/>
  <c r="L25" i="17"/>
  <c r="I25" i="17"/>
  <c r="F25" i="17"/>
  <c r="P28" i="15"/>
  <c r="O28" i="15"/>
  <c r="S28" i="15" s="1"/>
  <c r="R24" i="17"/>
  <c r="O24" i="17"/>
  <c r="L24" i="17"/>
  <c r="I24" i="17"/>
  <c r="F24" i="17"/>
  <c r="P27" i="15"/>
  <c r="O27" i="15"/>
  <c r="S27" i="15" s="1"/>
  <c r="R23" i="17"/>
  <c r="O23" i="17"/>
  <c r="L23" i="17"/>
  <c r="I23" i="17"/>
  <c r="F23" i="17"/>
  <c r="P26" i="15"/>
  <c r="O26" i="15"/>
  <c r="S26" i="15" s="1"/>
  <c r="R22" i="17"/>
  <c r="O22" i="17"/>
  <c r="L22" i="17"/>
  <c r="I22" i="17"/>
  <c r="F22" i="17"/>
  <c r="P25" i="15"/>
  <c r="O25" i="15"/>
  <c r="S25" i="15" s="1"/>
  <c r="R21" i="17"/>
  <c r="O21" i="17"/>
  <c r="L21" i="17"/>
  <c r="I21" i="17"/>
  <c r="F21" i="17"/>
  <c r="P24" i="15"/>
  <c r="O24" i="15"/>
  <c r="S24" i="15" s="1"/>
  <c r="R20" i="17"/>
  <c r="O20" i="17"/>
  <c r="L20" i="17"/>
  <c r="I20" i="17"/>
  <c r="F20" i="17"/>
  <c r="P23" i="15"/>
  <c r="O23" i="15"/>
  <c r="S23" i="15" s="1"/>
  <c r="R19" i="17"/>
  <c r="O19" i="17"/>
  <c r="L19" i="17"/>
  <c r="I19" i="17"/>
  <c r="F19" i="17"/>
  <c r="P22" i="15"/>
  <c r="O22" i="15"/>
  <c r="S22" i="15" s="1"/>
  <c r="R18" i="17"/>
  <c r="O18" i="17"/>
  <c r="L18" i="17"/>
  <c r="I18" i="17"/>
  <c r="F18" i="17"/>
  <c r="P21" i="15"/>
  <c r="O21" i="15"/>
  <c r="S21" i="15" s="1"/>
  <c r="R17" i="17"/>
  <c r="O17" i="17"/>
  <c r="L17" i="17"/>
  <c r="I17" i="17"/>
  <c r="F17" i="17"/>
  <c r="P20" i="15"/>
  <c r="O20" i="15"/>
  <c r="S20" i="15" s="1"/>
  <c r="R16" i="17"/>
  <c r="O16" i="17"/>
  <c r="L16" i="17"/>
  <c r="I16" i="17"/>
  <c r="F16" i="17"/>
  <c r="P19" i="15"/>
  <c r="O19" i="15"/>
  <c r="S19" i="15" s="1"/>
  <c r="R15" i="17"/>
  <c r="O15" i="17"/>
  <c r="L15" i="17"/>
  <c r="I15" i="17"/>
  <c r="F15" i="17"/>
  <c r="P18" i="15"/>
  <c r="O18" i="15"/>
  <c r="S18" i="15" s="1"/>
  <c r="R14" i="17"/>
  <c r="O14" i="17"/>
  <c r="L14" i="17"/>
  <c r="I14" i="17"/>
  <c r="F14" i="17"/>
  <c r="P17" i="15"/>
  <c r="O17" i="15"/>
  <c r="S17" i="15" s="1"/>
  <c r="R13" i="17"/>
  <c r="O13" i="17"/>
  <c r="L13" i="17"/>
  <c r="I13" i="17"/>
  <c r="F13" i="17"/>
  <c r="P16" i="15"/>
  <c r="O16" i="15"/>
  <c r="S16" i="15" s="1"/>
  <c r="R12" i="17"/>
  <c r="O12" i="17"/>
  <c r="L12" i="17"/>
  <c r="I12" i="17"/>
  <c r="F12" i="17"/>
  <c r="P15" i="15"/>
  <c r="O15" i="15"/>
  <c r="S15" i="15" s="1"/>
  <c r="R11" i="17"/>
  <c r="O11" i="17"/>
  <c r="L11" i="17"/>
  <c r="I11" i="17"/>
  <c r="F11" i="17"/>
  <c r="P14" i="15"/>
  <c r="O14" i="15"/>
  <c r="S14" i="15" s="1"/>
  <c r="R10" i="17"/>
  <c r="O10" i="17"/>
  <c r="L10" i="17"/>
  <c r="I10" i="17"/>
  <c r="F10" i="17"/>
  <c r="AO29" i="17"/>
  <c r="O13" i="15"/>
  <c r="R9" i="17"/>
  <c r="R29" i="17" s="1"/>
  <c r="O9" i="17"/>
  <c r="L9" i="17"/>
  <c r="I9" i="17"/>
  <c r="F9" i="17"/>
  <c r="S13" i="15" l="1"/>
  <c r="O33" i="15"/>
  <c r="L29" i="17"/>
  <c r="O29" i="17"/>
  <c r="AP11" i="17"/>
  <c r="Q15" i="15" s="1"/>
  <c r="AP12" i="17"/>
  <c r="Q16" i="15" s="1"/>
  <c r="AP13" i="17"/>
  <c r="Q17" i="15" s="1"/>
  <c r="AP15" i="17"/>
  <c r="Q19" i="15" s="1"/>
  <c r="AP16" i="17"/>
  <c r="Q20" i="15" s="1"/>
  <c r="AP18" i="17"/>
  <c r="Q22" i="15" s="1"/>
  <c r="AP19" i="17"/>
  <c r="Q23" i="15" s="1"/>
  <c r="AP20" i="17"/>
  <c r="Q24" i="15" s="1"/>
  <c r="AP21" i="17"/>
  <c r="Q25" i="15" s="1"/>
  <c r="AP22" i="17"/>
  <c r="Q26" i="15" s="1"/>
  <c r="AP23" i="17"/>
  <c r="Q27" i="15" s="1"/>
  <c r="AP24" i="17"/>
  <c r="Q28" i="15" s="1"/>
  <c r="AP25" i="17"/>
  <c r="Q29" i="15" s="1"/>
  <c r="AP26" i="17"/>
  <c r="Q30" i="15" s="1"/>
  <c r="AP14" i="17"/>
  <c r="Q18" i="15" s="1"/>
  <c r="AP27" i="17"/>
  <c r="Q31" i="15" s="1"/>
  <c r="AP28" i="17"/>
  <c r="Q32" i="15" s="1"/>
  <c r="F29" i="17"/>
  <c r="AP9" i="17"/>
  <c r="AP17" i="17"/>
  <c r="Q21" i="15" s="1"/>
  <c r="AP10" i="17"/>
  <c r="Q14" i="15" s="1"/>
  <c r="P13" i="15"/>
  <c r="P33" i="15" s="1"/>
  <c r="R15" i="14" s="1"/>
  <c r="AM14" i="14" s="1"/>
  <c r="I29" i="17"/>
  <c r="AP29" i="17" l="1"/>
  <c r="Q13" i="15"/>
  <c r="S5" i="15"/>
  <c r="S33" i="15" l="1"/>
  <c r="AA34" i="14"/>
  <c r="R17" i="14"/>
  <c r="R14" i="14" l="1"/>
  <c r="Q33" i="15"/>
  <c r="R19" i="14" l="1"/>
  <c r="AB22" i="14"/>
  <c r="N25" i="15" l="1"/>
  <c r="N20" i="15"/>
  <c r="N26" i="15"/>
  <c r="N32" i="15"/>
  <c r="N27" i="15"/>
  <c r="N14" i="15"/>
  <c r="N19" i="15"/>
  <c r="N30" i="15"/>
  <c r="N16" i="15"/>
  <c r="N17" i="15"/>
  <c r="N22" i="15"/>
  <c r="N23" i="15"/>
  <c r="N31" i="15"/>
  <c r="N15" i="15"/>
  <c r="N18" i="15"/>
  <c r="N28" i="15"/>
  <c r="N29" i="15"/>
  <c r="N21" i="15"/>
  <c r="N24" i="15"/>
  <c r="N13" i="15"/>
  <c r="N33" i="15" l="1"/>
  <c r="R11" i="14" s="1"/>
  <c r="AB23"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長谷川 大地(hasegawa-daichi.d37)</author>
  </authors>
  <commentList>
    <comment ref="B10" authorId="0" shapeId="0" xr:uid="{00000000-0006-0000-0000-000001000000}">
      <text>
        <r>
          <rPr>
            <b/>
            <sz val="9"/>
            <color indexed="81"/>
            <rFont val="MS P ゴシック"/>
            <family val="3"/>
            <charset val="128"/>
          </rPr>
          <t>令和７年４月～令和８年３月の間の期間で記入すること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今野 健宏(konno-takehiro)</author>
  </authors>
  <commentList>
    <comment ref="C9" authorId="0" shapeId="0" xr:uid="{00000000-0006-0000-0100-000001000000}">
      <text>
        <r>
          <rPr>
            <sz val="9"/>
            <color indexed="81"/>
            <rFont val="MS P ゴシック"/>
            <family val="3"/>
            <charset val="128"/>
          </rPr>
          <t>別添２に記載</t>
        </r>
      </text>
    </comment>
    <comment ref="O9" authorId="0" shapeId="0" xr:uid="{00000000-0006-0000-0100-000002000000}">
      <text>
        <r>
          <rPr>
            <sz val="9"/>
            <color indexed="81"/>
            <rFont val="MS P ゴシック"/>
            <family val="3"/>
            <charset val="128"/>
          </rPr>
          <t>別添２に記載</t>
        </r>
      </text>
    </comment>
  </commentList>
</comments>
</file>

<file path=xl/sharedStrings.xml><?xml version="1.0" encoding="utf-8"?>
<sst xmlns="http://schemas.openxmlformats.org/spreadsheetml/2006/main" count="161" uniqueCount="104">
  <si>
    <t>１．補助額</t>
    <rPh sb="2" eb="4">
      <t>ホジョ</t>
    </rPh>
    <rPh sb="4" eb="5">
      <t>ガク</t>
    </rPh>
    <phoneticPr fontId="1"/>
  </si>
  <si>
    <t>令和</t>
    <rPh sb="0" eb="2">
      <t>レイワ</t>
    </rPh>
    <phoneticPr fontId="1"/>
  </si>
  <si>
    <t>月</t>
    <rPh sb="0" eb="1">
      <t>ガツ</t>
    </rPh>
    <phoneticPr fontId="1"/>
  </si>
  <si>
    <t>～</t>
    <phoneticPr fontId="1"/>
  </si>
  <si>
    <t>円</t>
    <rPh sb="0" eb="1">
      <t>エン</t>
    </rPh>
    <phoneticPr fontId="1"/>
  </si>
  <si>
    <t>年</t>
    <rPh sb="0" eb="1">
      <t>ネン</t>
    </rPh>
    <phoneticPr fontId="1"/>
  </si>
  <si>
    <t>２．賃金改善額</t>
    <rPh sb="2" eb="4">
      <t>チンギン</t>
    </rPh>
    <rPh sb="4" eb="6">
      <t>カイゼン</t>
    </rPh>
    <rPh sb="6" eb="7">
      <t>ガク</t>
    </rPh>
    <phoneticPr fontId="1"/>
  </si>
  <si>
    <t>　※「×」の場合は事業の対象外</t>
    <rPh sb="6" eb="8">
      <t>バアイ</t>
    </rPh>
    <rPh sb="9" eb="11">
      <t>ジギョウ</t>
    </rPh>
    <rPh sb="12" eb="15">
      <t>タイショウガイ</t>
    </rPh>
    <phoneticPr fontId="1"/>
  </si>
  <si>
    <t>上記の内容について、全ての職員に対し周知をした上で、提出していることを証明いたします。</t>
    <rPh sb="0" eb="2">
      <t>ジョウキ</t>
    </rPh>
    <rPh sb="3" eb="5">
      <t>ナイヨウ</t>
    </rPh>
    <rPh sb="10" eb="11">
      <t>スベ</t>
    </rPh>
    <rPh sb="13" eb="15">
      <t>ショクイン</t>
    </rPh>
    <rPh sb="16" eb="17">
      <t>タイ</t>
    </rPh>
    <rPh sb="18" eb="20">
      <t>シュウチ</t>
    </rPh>
    <rPh sb="23" eb="24">
      <t>ウエ</t>
    </rPh>
    <rPh sb="26" eb="28">
      <t>テイシュツ</t>
    </rPh>
    <rPh sb="35" eb="37">
      <t>ショウメイ</t>
    </rPh>
    <phoneticPr fontId="1"/>
  </si>
  <si>
    <t>日</t>
    <rPh sb="0" eb="1">
      <t>ニチ</t>
    </rPh>
    <phoneticPr fontId="1"/>
  </si>
  <si>
    <t>：</t>
    <phoneticPr fontId="1"/>
  </si>
  <si>
    <t>代表者名</t>
    <rPh sb="0" eb="3">
      <t>ダイヒョウシャ</t>
    </rPh>
    <rPh sb="3" eb="4">
      <t>メイ</t>
    </rPh>
    <phoneticPr fontId="1"/>
  </si>
  <si>
    <t>放課後児童クラブ名（支援の単位名）</t>
    <rPh sb="0" eb="3">
      <t>ホウカゴ</t>
    </rPh>
    <rPh sb="3" eb="5">
      <t>ジドウ</t>
    </rPh>
    <rPh sb="8" eb="9">
      <t>メイ</t>
    </rPh>
    <rPh sb="10" eb="12">
      <t>シエン</t>
    </rPh>
    <rPh sb="13" eb="15">
      <t>タンイ</t>
    </rPh>
    <rPh sb="15" eb="16">
      <t>メイ</t>
    </rPh>
    <phoneticPr fontId="1"/>
  </si>
  <si>
    <t>放課後児童クラブ名（支援単位名）</t>
    <rPh sb="0" eb="3">
      <t>ホウカゴ</t>
    </rPh>
    <rPh sb="3" eb="5">
      <t>ジドウ</t>
    </rPh>
    <rPh sb="8" eb="9">
      <t>メイ</t>
    </rPh>
    <rPh sb="10" eb="12">
      <t>シエン</t>
    </rPh>
    <rPh sb="12" eb="14">
      <t>タンイ</t>
    </rPh>
    <rPh sb="14" eb="15">
      <t>メイ</t>
    </rPh>
    <phoneticPr fontId="1"/>
  </si>
  <si>
    <t>①　事業実施期間</t>
    <rPh sb="2" eb="4">
      <t>ジギョウ</t>
    </rPh>
    <rPh sb="4" eb="6">
      <t>ジッシ</t>
    </rPh>
    <rPh sb="6" eb="8">
      <t>キカン</t>
    </rPh>
    <phoneticPr fontId="1"/>
  </si>
  <si>
    <t>NO.</t>
    <phoneticPr fontId="1"/>
  </si>
  <si>
    <t>職員名</t>
    <rPh sb="0" eb="2">
      <t>ショクイン</t>
    </rPh>
    <rPh sb="2" eb="3">
      <t>メイ</t>
    </rPh>
    <phoneticPr fontId="1"/>
  </si>
  <si>
    <t>※放課後児童クラブで勤務する職員のうち、賃金改善を行う者（職種問わず、非常勤を含み、経営に携わる法人の役員を除く。）を記載すること。</t>
    <rPh sb="1" eb="4">
      <t>ホウカゴ</t>
    </rPh>
    <rPh sb="4" eb="6">
      <t>ジドウ</t>
    </rPh>
    <rPh sb="10" eb="12">
      <t>キンム</t>
    </rPh>
    <rPh sb="14" eb="16">
      <t>ショクイン</t>
    </rPh>
    <rPh sb="20" eb="22">
      <t>チンギン</t>
    </rPh>
    <rPh sb="22" eb="24">
      <t>カイゼン</t>
    </rPh>
    <rPh sb="25" eb="26">
      <t>オコナ</t>
    </rPh>
    <rPh sb="27" eb="28">
      <t>シャ</t>
    </rPh>
    <rPh sb="29" eb="31">
      <t>ショクシュ</t>
    </rPh>
    <rPh sb="31" eb="32">
      <t>ト</t>
    </rPh>
    <rPh sb="35" eb="38">
      <t>ヒジョウキン</t>
    </rPh>
    <rPh sb="39" eb="40">
      <t>フク</t>
    </rPh>
    <rPh sb="42" eb="44">
      <t>ケイエイ</t>
    </rPh>
    <rPh sb="45" eb="46">
      <t>タズサ</t>
    </rPh>
    <rPh sb="48" eb="50">
      <t>ホウジン</t>
    </rPh>
    <rPh sb="51" eb="53">
      <t>ヤクイン</t>
    </rPh>
    <rPh sb="54" eb="55">
      <t>ノゾ</t>
    </rPh>
    <rPh sb="59" eb="61">
      <t>キサイ</t>
    </rPh>
    <phoneticPr fontId="1"/>
  </si>
  <si>
    <t>※行が足りない場合は適宜追加すること。</t>
    <rPh sb="1" eb="2">
      <t>ギョウ</t>
    </rPh>
    <rPh sb="3" eb="4">
      <t>タ</t>
    </rPh>
    <rPh sb="7" eb="9">
      <t>バアイ</t>
    </rPh>
    <rPh sb="10" eb="12">
      <t>テキギ</t>
    </rPh>
    <rPh sb="12" eb="14">
      <t>ツイカ</t>
    </rPh>
    <phoneticPr fontId="1"/>
  </si>
  <si>
    <t>事業実施期間</t>
    <rPh sb="0" eb="2">
      <t>ジギョウ</t>
    </rPh>
    <rPh sb="2" eb="4">
      <t>ジッシ</t>
    </rPh>
    <rPh sb="4" eb="6">
      <t>キカン</t>
    </rPh>
    <phoneticPr fontId="1"/>
  </si>
  <si>
    <t>賃金改善対象者数</t>
    <rPh sb="0" eb="2">
      <t>チンギン</t>
    </rPh>
    <rPh sb="2" eb="4">
      <t>カイゼン</t>
    </rPh>
    <rPh sb="4" eb="7">
      <t>タイショウシャ</t>
    </rPh>
    <rPh sb="7" eb="8">
      <t>スウ</t>
    </rPh>
    <phoneticPr fontId="1"/>
  </si>
  <si>
    <t>常勤職員</t>
    <rPh sb="0" eb="2">
      <t>ジョウキン</t>
    </rPh>
    <rPh sb="2" eb="4">
      <t>ショクイン</t>
    </rPh>
    <phoneticPr fontId="1"/>
  </si>
  <si>
    <t>非常勤職員</t>
    <rPh sb="0" eb="3">
      <t>ヒジョウキン</t>
    </rPh>
    <rPh sb="3" eb="5">
      <t>ショクイン</t>
    </rPh>
    <phoneticPr fontId="1"/>
  </si>
  <si>
    <t>賃金改善に伴う社会保険料事業主負担分等の法定福利費の増分</t>
    <rPh sb="0" eb="2">
      <t>チンギン</t>
    </rPh>
    <rPh sb="2" eb="4">
      <t>カイゼン</t>
    </rPh>
    <rPh sb="5" eb="6">
      <t>トモナ</t>
    </rPh>
    <rPh sb="7" eb="9">
      <t>シャカイ</t>
    </rPh>
    <rPh sb="9" eb="11">
      <t>ホケン</t>
    </rPh>
    <rPh sb="11" eb="12">
      <t>リョウ</t>
    </rPh>
    <rPh sb="12" eb="15">
      <t>ジギョウヌシ</t>
    </rPh>
    <rPh sb="15" eb="18">
      <t>フタンブン</t>
    </rPh>
    <rPh sb="18" eb="19">
      <t>トウ</t>
    </rPh>
    <rPh sb="20" eb="22">
      <t>ホウテイ</t>
    </rPh>
    <rPh sb="22" eb="25">
      <t>フクリヒ</t>
    </rPh>
    <rPh sb="26" eb="28">
      <t>ゾウブン</t>
    </rPh>
    <phoneticPr fontId="1"/>
  </si>
  <si>
    <t>①職種</t>
    <rPh sb="1" eb="3">
      <t>ショクシュ</t>
    </rPh>
    <phoneticPr fontId="1"/>
  </si>
  <si>
    <t>※賃金改善前後の賃金を定める規定等、必要な書類を添付すること。</t>
    <phoneticPr fontId="1"/>
  </si>
  <si>
    <t>合計</t>
    <rPh sb="0" eb="2">
      <t>ゴウケイ</t>
    </rPh>
    <phoneticPr fontId="1"/>
  </si>
  <si>
    <t>賃金改善額（４月）</t>
    <rPh sb="0" eb="2">
      <t>チンギン</t>
    </rPh>
    <rPh sb="2" eb="4">
      <t>カイゼン</t>
    </rPh>
    <rPh sb="4" eb="5">
      <t>ガク</t>
    </rPh>
    <rPh sb="7" eb="8">
      <t>ガツ</t>
    </rPh>
    <phoneticPr fontId="1"/>
  </si>
  <si>
    <t>その他</t>
    <rPh sb="2" eb="3">
      <t>タ</t>
    </rPh>
    <phoneticPr fontId="1"/>
  </si>
  <si>
    <t>賃金改善額（５月）</t>
    <rPh sb="0" eb="2">
      <t>チンギン</t>
    </rPh>
    <rPh sb="2" eb="4">
      <t>カイゼン</t>
    </rPh>
    <rPh sb="4" eb="5">
      <t>ガク</t>
    </rPh>
    <rPh sb="7" eb="8">
      <t>ガツ</t>
    </rPh>
    <phoneticPr fontId="1"/>
  </si>
  <si>
    <t>賃金改善額（６月）</t>
    <rPh sb="0" eb="2">
      <t>チンギン</t>
    </rPh>
    <rPh sb="2" eb="4">
      <t>カイゼン</t>
    </rPh>
    <rPh sb="4" eb="5">
      <t>ガク</t>
    </rPh>
    <rPh sb="7" eb="8">
      <t>ガツ</t>
    </rPh>
    <phoneticPr fontId="1"/>
  </si>
  <si>
    <t>賃金改善額（７月）</t>
    <rPh sb="0" eb="2">
      <t>チンギン</t>
    </rPh>
    <rPh sb="2" eb="4">
      <t>カイゼン</t>
    </rPh>
    <rPh sb="4" eb="5">
      <t>ガク</t>
    </rPh>
    <rPh sb="7" eb="8">
      <t>ガツ</t>
    </rPh>
    <phoneticPr fontId="1"/>
  </si>
  <si>
    <t>賃金改善額（８月）</t>
    <rPh sb="0" eb="2">
      <t>チンギン</t>
    </rPh>
    <rPh sb="2" eb="4">
      <t>カイゼン</t>
    </rPh>
    <rPh sb="4" eb="5">
      <t>ガク</t>
    </rPh>
    <rPh sb="7" eb="8">
      <t>ガツ</t>
    </rPh>
    <phoneticPr fontId="1"/>
  </si>
  <si>
    <t>賃金改善額（９月）</t>
    <rPh sb="0" eb="2">
      <t>チンギン</t>
    </rPh>
    <rPh sb="2" eb="4">
      <t>カイゼン</t>
    </rPh>
    <rPh sb="4" eb="5">
      <t>ガク</t>
    </rPh>
    <rPh sb="7" eb="8">
      <t>ガツ</t>
    </rPh>
    <phoneticPr fontId="1"/>
  </si>
  <si>
    <t>賃金改善額（合計）</t>
    <rPh sb="0" eb="2">
      <t>チンギン</t>
    </rPh>
    <rPh sb="2" eb="4">
      <t>カイゼン</t>
    </rPh>
    <rPh sb="4" eb="5">
      <t>ガク</t>
    </rPh>
    <rPh sb="6" eb="8">
      <t>ゴウケイ</t>
    </rPh>
    <phoneticPr fontId="1"/>
  </si>
  <si>
    <t>賃金改善等額合計（㉒）が補助額（⑯）以上</t>
    <rPh sb="0" eb="2">
      <t>チンギン</t>
    </rPh>
    <rPh sb="2" eb="4">
      <t>カイゼン</t>
    </rPh>
    <rPh sb="4" eb="5">
      <t>トウ</t>
    </rPh>
    <rPh sb="5" eb="6">
      <t>ガク</t>
    </rPh>
    <rPh sb="6" eb="8">
      <t>ゴウケイ</t>
    </rPh>
    <rPh sb="12" eb="15">
      <t>ホジョガク</t>
    </rPh>
    <rPh sb="18" eb="20">
      <t>イジョウ</t>
    </rPh>
    <phoneticPr fontId="1"/>
  </si>
  <si>
    <t>うち、基本給又は決まって毎月支払う手当による賃金改善額</t>
    <rPh sb="3" eb="6">
      <t>キホンキュウ</t>
    </rPh>
    <rPh sb="6" eb="7">
      <t>マタ</t>
    </rPh>
    <rPh sb="8" eb="9">
      <t>キ</t>
    </rPh>
    <rPh sb="12" eb="14">
      <t>マイツキ</t>
    </rPh>
    <rPh sb="14" eb="16">
      <t>シハラ</t>
    </rPh>
    <rPh sb="17" eb="19">
      <t>テアテ</t>
    </rPh>
    <rPh sb="22" eb="24">
      <t>チンギン</t>
    </rPh>
    <rPh sb="24" eb="26">
      <t>カイゼン</t>
    </rPh>
    <rPh sb="26" eb="27">
      <t>ガク</t>
    </rPh>
    <phoneticPr fontId="1"/>
  </si>
  <si>
    <t>賃金改善（見込）額</t>
    <rPh sb="0" eb="2">
      <t>チンギン</t>
    </rPh>
    <rPh sb="2" eb="4">
      <t>カイゼン</t>
    </rPh>
    <rPh sb="5" eb="7">
      <t>ミコミ</t>
    </rPh>
    <rPh sb="8" eb="9">
      <t>ガク</t>
    </rPh>
    <phoneticPr fontId="1"/>
  </si>
  <si>
    <t>本事業による賃金改善に係る計画の具体的内容を職員に周知</t>
    <phoneticPr fontId="1"/>
  </si>
  <si>
    <t>＜参考＞</t>
    <rPh sb="1" eb="3">
      <t>サンコウ</t>
    </rPh>
    <phoneticPr fontId="1"/>
  </si>
  <si>
    <t>○放課後児童支援員等処遇改善臨時特例事業を実施する期間</t>
    <phoneticPr fontId="1"/>
  </si>
  <si>
    <t>○保育士等処遇改善臨時特例交付金交付要綱に定める職員１人当たりの単価をいう。</t>
    <rPh sb="1" eb="4">
      <t>ホイクシ</t>
    </rPh>
    <rPh sb="4" eb="5">
      <t>トウ</t>
    </rPh>
    <rPh sb="5" eb="7">
      <t>ショグウ</t>
    </rPh>
    <rPh sb="7" eb="9">
      <t>カイゼン</t>
    </rPh>
    <rPh sb="9" eb="11">
      <t>リンジ</t>
    </rPh>
    <rPh sb="11" eb="13">
      <t>トクレイ</t>
    </rPh>
    <rPh sb="13" eb="16">
      <t>コウフキン</t>
    </rPh>
    <rPh sb="16" eb="18">
      <t>コウフ</t>
    </rPh>
    <rPh sb="21" eb="22">
      <t>サダ</t>
    </rPh>
    <phoneticPr fontId="1"/>
  </si>
  <si>
    <t>○施設で定めた勤務時間（所定労働時間）の全てを勤務する者をいう。
○ただし、１日６時間以上かつ月20日以上勤務している者は、これを常勤職員とみなして含める。
○なお、常勤換算値は「1.0人」となる。</t>
    <rPh sb="83" eb="85">
      <t>ジョウキン</t>
    </rPh>
    <rPh sb="85" eb="87">
      <t>カンザン</t>
    </rPh>
    <rPh sb="87" eb="88">
      <t>チ</t>
    </rPh>
    <rPh sb="93" eb="94">
      <t>ニン</t>
    </rPh>
    <phoneticPr fontId="1"/>
  </si>
  <si>
    <t>○放課後児童支援員等処遇改善臨時特例事業を実施する月数</t>
    <rPh sb="25" eb="26">
      <t>ツキ</t>
    </rPh>
    <rPh sb="26" eb="27">
      <t>スウ</t>
    </rPh>
    <phoneticPr fontId="1"/>
  </si>
  <si>
    <t>○放課後児童支援員等処遇改善臨時特例事業の実施により、職員について、雇用形態、職種、勤続年数、職責等が事業実施年度と同等の条件の下で、本事業実施前に適用されていた算定方法に基づく賃金水準を超えて、賃金を引き上げた合計額をいう。</t>
    <rPh sb="106" eb="109">
      <t>ゴウケイガク</t>
    </rPh>
    <phoneticPr fontId="1"/>
  </si>
  <si>
    <t>○職員の賃金改善（見込）額のうち、基本給又は決まって毎月支払う手当による賃金改善の合計額をいう。</t>
    <rPh sb="1" eb="3">
      <t>ショクイン</t>
    </rPh>
    <rPh sb="4" eb="6">
      <t>チンギン</t>
    </rPh>
    <rPh sb="6" eb="8">
      <t>カイゼン</t>
    </rPh>
    <rPh sb="9" eb="11">
      <t>ミコミ</t>
    </rPh>
    <rPh sb="12" eb="13">
      <t>ガク</t>
    </rPh>
    <rPh sb="17" eb="20">
      <t>キホンキュウ</t>
    </rPh>
    <rPh sb="20" eb="21">
      <t>マタ</t>
    </rPh>
    <rPh sb="22" eb="23">
      <t>キ</t>
    </rPh>
    <rPh sb="26" eb="28">
      <t>マイツキ</t>
    </rPh>
    <rPh sb="28" eb="30">
      <t>シハラ</t>
    </rPh>
    <rPh sb="31" eb="33">
      <t>テアテ</t>
    </rPh>
    <rPh sb="36" eb="38">
      <t>チンギン</t>
    </rPh>
    <rPh sb="38" eb="40">
      <t>カイゼン</t>
    </rPh>
    <rPh sb="41" eb="43">
      <t>ゴウケイ</t>
    </rPh>
    <rPh sb="43" eb="44">
      <t>ガク</t>
    </rPh>
    <phoneticPr fontId="1"/>
  </si>
  <si>
    <t>○放課後児童支援員等処遇改善臨時特例事業による賃金改善に係る計画の具体的な内容について職員に周知している場合は「周知している」を選択すること。
※「周知していない」を選択した場合は放課後児童支援員等処遇改善臨時特例事業の対象外となる。</t>
    <rPh sb="23" eb="25">
      <t>チンギン</t>
    </rPh>
    <rPh sb="25" eb="27">
      <t>カイゼン</t>
    </rPh>
    <rPh sb="28" eb="29">
      <t>カカ</t>
    </rPh>
    <rPh sb="30" eb="32">
      <t>ケイカク</t>
    </rPh>
    <rPh sb="33" eb="36">
      <t>グタイテキ</t>
    </rPh>
    <rPh sb="37" eb="39">
      <t>ナイヨウ</t>
    </rPh>
    <rPh sb="43" eb="45">
      <t>ショクイン</t>
    </rPh>
    <rPh sb="46" eb="48">
      <t>シュウチ</t>
    </rPh>
    <rPh sb="52" eb="54">
      <t>バアイ</t>
    </rPh>
    <rPh sb="56" eb="58">
      <t>シュウチ</t>
    </rPh>
    <rPh sb="75" eb="77">
      <t>シュウチ</t>
    </rPh>
    <rPh sb="84" eb="86">
      <t>センタク</t>
    </rPh>
    <rPh sb="88" eb="90">
      <t>バアイ</t>
    </rPh>
    <rPh sb="111" eb="114">
      <t>タイショウガイ</t>
    </rPh>
    <phoneticPr fontId="1"/>
  </si>
  <si>
    <t>○放課後児童支援員等処遇改善臨時特例事業により賃金改善を行う職員数をいう（常勤職員数と非常勤職員数の合計）。
○ただし、経営に携わる法人の役員である職員を除く。</t>
    <rPh sb="37" eb="39">
      <t>ジョウキン</t>
    </rPh>
    <rPh sb="39" eb="41">
      <t>ショクイン</t>
    </rPh>
    <rPh sb="41" eb="42">
      <t>スウ</t>
    </rPh>
    <rPh sb="43" eb="46">
      <t>ヒジョウキン</t>
    </rPh>
    <rPh sb="46" eb="48">
      <t>ショクイン</t>
    </rPh>
    <rPh sb="48" eb="49">
      <t>スウ</t>
    </rPh>
    <rPh sb="50" eb="52">
      <t>ゴウケイ</t>
    </rPh>
    <phoneticPr fontId="1"/>
  </si>
  <si>
    <t>④常勤職員数</t>
    <rPh sb="1" eb="3">
      <t>ジョウキン</t>
    </rPh>
    <rPh sb="3" eb="5">
      <t>ショクイン</t>
    </rPh>
    <rPh sb="5" eb="6">
      <t>スウ</t>
    </rPh>
    <phoneticPr fontId="1"/>
  </si>
  <si>
    <t>非常勤職員数
（常勤換算）</t>
    <rPh sb="0" eb="3">
      <t>ヒジョウキン</t>
    </rPh>
    <rPh sb="3" eb="5">
      <t>ショクイン</t>
    </rPh>
    <rPh sb="5" eb="6">
      <t>カズ</t>
    </rPh>
    <rPh sb="8" eb="10">
      <t>ジョウキン</t>
    </rPh>
    <rPh sb="10" eb="12">
      <t>カンサン</t>
    </rPh>
    <phoneticPr fontId="1"/>
  </si>
  <si>
    <t>③補助単価
（月額）</t>
    <rPh sb="1" eb="3">
      <t>ホジョ</t>
    </rPh>
    <rPh sb="3" eb="5">
      <t>タンカ</t>
    </rPh>
    <rPh sb="7" eb="9">
      <t>ゲツガク</t>
    </rPh>
    <phoneticPr fontId="1"/>
  </si>
  <si>
    <t>⑮備考</t>
    <rPh sb="1" eb="3">
      <t>ビコウ</t>
    </rPh>
    <phoneticPr fontId="1"/>
  </si>
  <si>
    <t>○常勤職員以外の職員をいう。
○なお、常勤換算値は、１ヶ月当たりの勤務時間数を就業規則等で定めた常勤の１ヶ月当たりの勤務時間数で除して算出する（小数点第２位を四捨五入する。）。</t>
    <rPh sb="1" eb="3">
      <t>ジョウキン</t>
    </rPh>
    <rPh sb="3" eb="5">
      <t>ショクイン</t>
    </rPh>
    <rPh sb="5" eb="7">
      <t>イガイ</t>
    </rPh>
    <rPh sb="8" eb="10">
      <t>ショクイン</t>
    </rPh>
    <rPh sb="19" eb="21">
      <t>ジョウキン</t>
    </rPh>
    <rPh sb="21" eb="23">
      <t>カンザン</t>
    </rPh>
    <rPh sb="23" eb="24">
      <t>チ</t>
    </rPh>
    <rPh sb="67" eb="69">
      <t>サンシュツ</t>
    </rPh>
    <rPh sb="72" eb="75">
      <t>ショウスウテン</t>
    </rPh>
    <rPh sb="75" eb="76">
      <t>ダイ</t>
    </rPh>
    <rPh sb="77" eb="78">
      <t>イ</t>
    </rPh>
    <rPh sb="79" eb="83">
      <t>シシャゴニュウ</t>
    </rPh>
    <phoneticPr fontId="1"/>
  </si>
  <si>
    <t>補助単価</t>
    <rPh sb="0" eb="2">
      <t>ホジョ</t>
    </rPh>
    <rPh sb="2" eb="4">
      <t>タンカ</t>
    </rPh>
    <phoneticPr fontId="1"/>
  </si>
  <si>
    <t>賃金改善実施月数</t>
    <rPh sb="0" eb="2">
      <t>チンギン</t>
    </rPh>
    <rPh sb="2" eb="4">
      <t>カイゼン</t>
    </rPh>
    <rPh sb="4" eb="6">
      <t>ジッシ</t>
    </rPh>
    <rPh sb="6" eb="7">
      <t>ツキ</t>
    </rPh>
    <rPh sb="7" eb="8">
      <t>スウ</t>
    </rPh>
    <phoneticPr fontId="1"/>
  </si>
  <si>
    <t>⑨補助基準額
（③×④or⑦×⑧）</t>
    <rPh sb="1" eb="3">
      <t>ホジョ</t>
    </rPh>
    <rPh sb="3" eb="5">
      <t>キジュン</t>
    </rPh>
    <rPh sb="5" eb="6">
      <t>ガク</t>
    </rPh>
    <phoneticPr fontId="1"/>
  </si>
  <si>
    <t>⑬賃金改善に伴う法定福利費等の事業主負担分の増分</t>
    <phoneticPr fontId="1"/>
  </si>
  <si>
    <t>⑭１月当たりの平均賃金改善額</t>
    <rPh sb="2" eb="3">
      <t>ガツ</t>
    </rPh>
    <rPh sb="3" eb="4">
      <t>ア</t>
    </rPh>
    <rPh sb="7" eb="9">
      <t>ヘイキン</t>
    </rPh>
    <rPh sb="9" eb="11">
      <t>チンギン</t>
    </rPh>
    <rPh sb="11" eb="13">
      <t>カイゼン</t>
    </rPh>
    <rPh sb="13" eb="14">
      <t>ガク</t>
    </rPh>
    <phoneticPr fontId="1"/>
  </si>
  <si>
    <t>備考</t>
    <rPh sb="0" eb="2">
      <t>ビコウ</t>
    </rPh>
    <phoneticPr fontId="1"/>
  </si>
  <si>
    <t>○年度途中の採用や退職がある場合にはその旨、また、賃金改善額が他の職員と比較して高額（低額、賃金改善を実施しない場合も含む）である場合についてはその理由を記載すること。</t>
    <phoneticPr fontId="1"/>
  </si>
  <si>
    <t>②　補助基準額</t>
    <rPh sb="2" eb="4">
      <t>ホジョ</t>
    </rPh>
    <rPh sb="4" eb="6">
      <t>キジュン</t>
    </rPh>
    <rPh sb="6" eb="7">
      <t>ガク</t>
    </rPh>
    <phoneticPr fontId="1"/>
  </si>
  <si>
    <t>⑤　賃金改善に伴い増加する法定福利費
　　等の事業主負担分</t>
    <rPh sb="2" eb="4">
      <t>チンギン</t>
    </rPh>
    <rPh sb="4" eb="6">
      <t>カイゼン</t>
    </rPh>
    <rPh sb="7" eb="8">
      <t>トモナ</t>
    </rPh>
    <rPh sb="9" eb="11">
      <t>ゾウカ</t>
    </rPh>
    <rPh sb="13" eb="15">
      <t>ホウテイ</t>
    </rPh>
    <rPh sb="15" eb="18">
      <t>フクリヒ</t>
    </rPh>
    <rPh sb="21" eb="22">
      <t>トウ</t>
    </rPh>
    <rPh sb="23" eb="26">
      <t>ジギョウヌシ</t>
    </rPh>
    <rPh sb="26" eb="29">
      <t>フタンブン</t>
    </rPh>
    <phoneticPr fontId="1"/>
  </si>
  <si>
    <r>
      <t>⑥　賃金改善等額合計</t>
    </r>
    <r>
      <rPr>
        <sz val="6"/>
        <color theme="1"/>
        <rFont val="HGｺﾞｼｯｸM"/>
        <family val="3"/>
        <charset val="128"/>
      </rPr>
      <t>（③+⑤）</t>
    </r>
    <rPh sb="2" eb="4">
      <t>チンギン</t>
    </rPh>
    <rPh sb="4" eb="6">
      <t>カイゼン</t>
    </rPh>
    <rPh sb="6" eb="7">
      <t>トウ</t>
    </rPh>
    <rPh sb="7" eb="8">
      <t>ガク</t>
    </rPh>
    <rPh sb="8" eb="10">
      <t>ゴウケイ</t>
    </rPh>
    <phoneticPr fontId="1"/>
  </si>
  <si>
    <t>※もも色のセルについて記入をお願いいたします。</t>
    <rPh sb="3" eb="4">
      <t>イロ</t>
    </rPh>
    <rPh sb="11" eb="13">
      <t>キニュウ</t>
    </rPh>
    <rPh sb="15" eb="16">
      <t>ネガ</t>
    </rPh>
    <phoneticPr fontId="1"/>
  </si>
  <si>
    <t>③　賃金改善額</t>
    <rPh sb="2" eb="4">
      <t>チンギン</t>
    </rPh>
    <rPh sb="4" eb="6">
      <t>カイゼン</t>
    </rPh>
    <rPh sb="6" eb="7">
      <t>ガク</t>
    </rPh>
    <phoneticPr fontId="1"/>
  </si>
  <si>
    <t>④　うち、基本給又は決まって毎月
　　支払う手当による賃金改善額</t>
    <phoneticPr fontId="1"/>
  </si>
  <si>
    <t>３．要件の確認</t>
    <rPh sb="2" eb="4">
      <t>ヨウケン</t>
    </rPh>
    <rPh sb="5" eb="7">
      <t>カクニン</t>
    </rPh>
    <phoneticPr fontId="1"/>
  </si>
  <si>
    <t>※合致しない要件がある場合は、補助対象外です。</t>
    <rPh sb="1" eb="3">
      <t>ガッチ</t>
    </rPh>
    <rPh sb="6" eb="8">
      <t>ヨウケン</t>
    </rPh>
    <rPh sb="11" eb="13">
      <t>バアイ</t>
    </rPh>
    <rPh sb="15" eb="20">
      <t>ホジョタイショウガイ</t>
    </rPh>
    <phoneticPr fontId="1"/>
  </si>
  <si>
    <t>賃金改善額の2/3以上が基本給又は決まって毎月支払う手当によって改善されていること（③×2/3≦④）</t>
    <rPh sb="32" eb="34">
      <t>カイゼン</t>
    </rPh>
    <phoneticPr fontId="1"/>
  </si>
  <si>
    <t>賃金改善額合計（⑥）が補助基準額（②）以上となっていること</t>
    <rPh sb="13" eb="15">
      <t>キジュン</t>
    </rPh>
    <phoneticPr fontId="1"/>
  </si>
  <si>
    <t>本加算補助による賃金改善に係る計画の具体的内容を職員に周知していること</t>
    <rPh sb="1" eb="5">
      <t>カサンホジョ</t>
    </rPh>
    <phoneticPr fontId="1"/>
  </si>
  <si>
    <t>本加算補助の実施により講じた賃金改善の水準を維持すること</t>
    <rPh sb="1" eb="5">
      <t>カサンホジョ</t>
    </rPh>
    <phoneticPr fontId="1"/>
  </si>
  <si>
    <t>賃金改善額（１月）</t>
    <rPh sb="0" eb="2">
      <t>チンギン</t>
    </rPh>
    <rPh sb="2" eb="4">
      <t>カイゼン</t>
    </rPh>
    <rPh sb="4" eb="5">
      <t>ガク</t>
    </rPh>
    <rPh sb="7" eb="8">
      <t>ガツ</t>
    </rPh>
    <phoneticPr fontId="1"/>
  </si>
  <si>
    <t>賃金改善額（２月）</t>
    <rPh sb="0" eb="2">
      <t>チンギン</t>
    </rPh>
    <rPh sb="2" eb="4">
      <t>カイゼン</t>
    </rPh>
    <rPh sb="4" eb="5">
      <t>ガク</t>
    </rPh>
    <rPh sb="7" eb="8">
      <t>ガツ</t>
    </rPh>
    <phoneticPr fontId="1"/>
  </si>
  <si>
    <t>賃金改善額（３月）</t>
    <rPh sb="0" eb="2">
      <t>チンギン</t>
    </rPh>
    <rPh sb="2" eb="4">
      <t>カイゼン</t>
    </rPh>
    <rPh sb="4" eb="5">
      <t>ガク</t>
    </rPh>
    <rPh sb="7" eb="8">
      <t>ガツ</t>
    </rPh>
    <phoneticPr fontId="1"/>
  </si>
  <si>
    <t>○職員の賃金改善に伴い増加する法定福利費等の事業主負担分の合計額をいう。
○なお、法定福利費等の事業主負担分については、
「前年度における法定福利費等の事業主負担分の総額」
　÷「前年度における賃金の総額」×「賃金改善額」
により算出すること。</t>
    <rPh sb="1" eb="3">
      <t>ショクイン</t>
    </rPh>
    <rPh sb="4" eb="6">
      <t>チンギン</t>
    </rPh>
    <rPh sb="6" eb="8">
      <t>カイゼン</t>
    </rPh>
    <rPh sb="9" eb="10">
      <t>トモナ</t>
    </rPh>
    <rPh sb="11" eb="13">
      <t>ゾウカ</t>
    </rPh>
    <rPh sb="15" eb="17">
      <t>ホウテイ</t>
    </rPh>
    <rPh sb="17" eb="20">
      <t>フクリヒ</t>
    </rPh>
    <rPh sb="20" eb="21">
      <t>トウ</t>
    </rPh>
    <rPh sb="22" eb="25">
      <t>ジギョウヌシ</t>
    </rPh>
    <rPh sb="25" eb="28">
      <t>フタンブン</t>
    </rPh>
    <rPh sb="29" eb="32">
      <t>ゴウケイガク</t>
    </rPh>
    <rPh sb="63" eb="66">
      <t>ゼンネンド</t>
    </rPh>
    <rPh sb="91" eb="94">
      <t>ゼンネンド</t>
    </rPh>
    <phoneticPr fontId="1"/>
  </si>
  <si>
    <t>姶良市報告様式（支援員等処遇改善事業）</t>
    <rPh sb="0" eb="3">
      <t>アイラシ</t>
    </rPh>
    <rPh sb="3" eb="5">
      <t>ホウコク</t>
    </rPh>
    <rPh sb="5" eb="7">
      <t>ヨウシキ</t>
    </rPh>
    <rPh sb="8" eb="10">
      <t>シエン</t>
    </rPh>
    <rPh sb="10" eb="11">
      <t>イン</t>
    </rPh>
    <rPh sb="11" eb="12">
      <t>トウ</t>
    </rPh>
    <rPh sb="12" eb="14">
      <t>ショグウ</t>
    </rPh>
    <rPh sb="14" eb="16">
      <t>カイゼン</t>
    </rPh>
    <rPh sb="16" eb="18">
      <t>ジギョウ</t>
    </rPh>
    <phoneticPr fontId="1"/>
  </si>
  <si>
    <t>⑦</t>
    <phoneticPr fontId="1"/>
  </si>
  <si>
    <t>⑧賃金
改善
実施
月数</t>
    <rPh sb="1" eb="3">
      <t>チンギン</t>
    </rPh>
    <rPh sb="4" eb="6">
      <t>カイゼン</t>
    </rPh>
    <rPh sb="7" eb="9">
      <t>ジッシ</t>
    </rPh>
    <rPh sb="10" eb="12">
      <t>ツキスウ</t>
    </rPh>
    <phoneticPr fontId="1"/>
  </si>
  <si>
    <t>⑤１ヶ月
当たりの
勤務時間数</t>
    <rPh sb="3" eb="4">
      <t>ゲツ</t>
    </rPh>
    <rPh sb="5" eb="6">
      <t>ア</t>
    </rPh>
    <rPh sb="10" eb="12">
      <t>キンム</t>
    </rPh>
    <rPh sb="12" eb="15">
      <t>ジカンスウ</t>
    </rPh>
    <phoneticPr fontId="1"/>
  </si>
  <si>
    <t>②常勤・
非常勤の別</t>
    <rPh sb="1" eb="3">
      <t>ジョウキン</t>
    </rPh>
    <rPh sb="5" eb="8">
      <t>ヒジョウキン</t>
    </rPh>
    <rPh sb="9" eb="10">
      <t>ベツ</t>
    </rPh>
    <phoneticPr fontId="1"/>
  </si>
  <si>
    <t>⑥就業規則等で
定めた常勤の
１ヶ月当たりの
勤務時間数</t>
    <rPh sb="1" eb="3">
      <t>シュウギョウ</t>
    </rPh>
    <rPh sb="3" eb="5">
      <t>キソク</t>
    </rPh>
    <rPh sb="5" eb="6">
      <t>トウ</t>
    </rPh>
    <rPh sb="8" eb="9">
      <t>サダ</t>
    </rPh>
    <rPh sb="11" eb="13">
      <t>ジョウキン</t>
    </rPh>
    <rPh sb="17" eb="18">
      <t>ゲツ</t>
    </rPh>
    <rPh sb="18" eb="19">
      <t>ア</t>
    </rPh>
    <rPh sb="23" eb="25">
      <t>キンム</t>
    </rPh>
    <rPh sb="25" eb="28">
      <t>ジカンスウ</t>
    </rPh>
    <phoneticPr fontId="1"/>
  </si>
  <si>
    <t>⑦常勤
換算値</t>
    <rPh sb="1" eb="3">
      <t>ジョウキン</t>
    </rPh>
    <rPh sb="4" eb="6">
      <t>カンザン</t>
    </rPh>
    <rPh sb="6" eb="7">
      <t>チ</t>
    </rPh>
    <phoneticPr fontId="1"/>
  </si>
  <si>
    <t>基本給又は
決まって
毎月支払う
手当</t>
    <rPh sb="0" eb="3">
      <t>キホンキュウ</t>
    </rPh>
    <rPh sb="3" eb="4">
      <t>マタ</t>
    </rPh>
    <rPh sb="6" eb="7">
      <t>キ</t>
    </rPh>
    <rPh sb="11" eb="13">
      <t>マイツキ</t>
    </rPh>
    <rPh sb="13" eb="15">
      <t>シハラ</t>
    </rPh>
    <rPh sb="17" eb="19">
      <t>テアテ</t>
    </rPh>
    <phoneticPr fontId="1"/>
  </si>
  <si>
    <t>賃金改善額（１０月）</t>
    <rPh sb="0" eb="2">
      <t>チンギン</t>
    </rPh>
    <rPh sb="2" eb="4">
      <t>カイゼン</t>
    </rPh>
    <rPh sb="4" eb="5">
      <t>ガク</t>
    </rPh>
    <rPh sb="8" eb="9">
      <t>ガツ</t>
    </rPh>
    <phoneticPr fontId="1"/>
  </si>
  <si>
    <t>賃金改善額（１１月）</t>
    <rPh sb="0" eb="2">
      <t>チンギン</t>
    </rPh>
    <rPh sb="2" eb="4">
      <t>カイゼン</t>
    </rPh>
    <rPh sb="4" eb="5">
      <t>ガク</t>
    </rPh>
    <rPh sb="8" eb="9">
      <t>ガツ</t>
    </rPh>
    <phoneticPr fontId="1"/>
  </si>
  <si>
    <t>賃金改善額（１２月）</t>
    <rPh sb="0" eb="2">
      <t>チンギン</t>
    </rPh>
    <rPh sb="2" eb="4">
      <t>カイゼン</t>
    </rPh>
    <rPh sb="4" eb="5">
      <t>ガク</t>
    </rPh>
    <rPh sb="8" eb="9">
      <t>ガツ</t>
    </rPh>
    <phoneticPr fontId="1"/>
  </si>
  <si>
    <t>⑦</t>
    <phoneticPr fontId="1"/>
  </si>
  <si>
    <t>⑦</t>
    <phoneticPr fontId="1"/>
  </si>
  <si>
    <t>合計</t>
    <rPh sb="0" eb="2">
      <t>ゴウケイ</t>
    </rPh>
    <phoneticPr fontId="1"/>
  </si>
  <si>
    <t>合計</t>
    <rPh sb="0" eb="2">
      <t>ゴウケイ</t>
    </rPh>
    <phoneticPr fontId="1"/>
  </si>
  <si>
    <t>内、基本給又は決まって毎月支払う手当</t>
    <rPh sb="0" eb="1">
      <t>ウチ</t>
    </rPh>
    <rPh sb="2" eb="5">
      <t>キホンキュウ</t>
    </rPh>
    <rPh sb="5" eb="6">
      <t>マタ</t>
    </rPh>
    <rPh sb="7" eb="8">
      <t>キ</t>
    </rPh>
    <rPh sb="11" eb="13">
      <t>マイツキ</t>
    </rPh>
    <rPh sb="13" eb="15">
      <t>シハラ</t>
    </rPh>
    <rPh sb="16" eb="18">
      <t>テアテ</t>
    </rPh>
    <phoneticPr fontId="1"/>
  </si>
  <si>
    <t>内、
その他</t>
    <rPh sb="0" eb="1">
      <t>ウチ</t>
    </rPh>
    <rPh sb="5" eb="6">
      <t>タ</t>
    </rPh>
    <phoneticPr fontId="1"/>
  </si>
  <si>
    <r>
      <t>⑪</t>
    </r>
    <r>
      <rPr>
        <b/>
        <sz val="11"/>
        <color rgb="FFFF0000"/>
        <rFont val="HGｺﾞｼｯｸM"/>
        <family val="3"/>
        <charset val="128"/>
      </rPr>
      <t>内、</t>
    </r>
    <r>
      <rPr>
        <b/>
        <sz val="11"/>
        <color theme="1"/>
        <rFont val="HGｺﾞｼｯｸM"/>
        <family val="3"/>
        <charset val="128"/>
      </rPr>
      <t>基本給又は決まって毎月支払う手当</t>
    </r>
    <rPh sb="1" eb="2">
      <t>ウチ</t>
    </rPh>
    <phoneticPr fontId="1"/>
  </si>
  <si>
    <r>
      <t>⑫</t>
    </r>
    <r>
      <rPr>
        <b/>
        <sz val="11"/>
        <color rgb="FFFF0000"/>
        <rFont val="HGｺﾞｼｯｸM"/>
        <family val="3"/>
        <charset val="128"/>
      </rPr>
      <t>内、</t>
    </r>
    <r>
      <rPr>
        <b/>
        <sz val="11"/>
        <color theme="1"/>
        <rFont val="HGｺﾞｼｯｸM"/>
        <family val="3"/>
        <charset val="128"/>
      </rPr>
      <t>その他</t>
    </r>
    <rPh sb="1" eb="2">
      <t>ウチ</t>
    </rPh>
    <rPh sb="5" eb="6">
      <t>タ</t>
    </rPh>
    <phoneticPr fontId="1"/>
  </si>
  <si>
    <t>令和７年支援員等処遇改善事業賃金改善実績報告書</t>
    <rPh sb="4" eb="7">
      <t>シエンイン</t>
    </rPh>
    <rPh sb="7" eb="8">
      <t>トウ</t>
    </rPh>
    <rPh sb="8" eb="10">
      <t>ショグウ</t>
    </rPh>
    <rPh sb="10" eb="12">
      <t>カイゼン</t>
    </rPh>
    <rPh sb="12" eb="14">
      <t>ジギョウ</t>
    </rPh>
    <rPh sb="14" eb="16">
      <t>チンギン</t>
    </rPh>
    <rPh sb="16" eb="18">
      <t>カイゼン</t>
    </rPh>
    <rPh sb="18" eb="20">
      <t>ジッセキ</t>
    </rPh>
    <rPh sb="20" eb="23">
      <t>ホウコクショ</t>
    </rPh>
    <phoneticPr fontId="1"/>
  </si>
  <si>
    <t>（令和７年度）</t>
  </si>
  <si>
    <t>（令和７年度）</t>
    <phoneticPr fontId="1"/>
  </si>
  <si>
    <t>令和７年支援員等処遇改善事業　賃金改善内訳（職員別内訳）</t>
    <rPh sb="15" eb="17">
      <t>チンギン</t>
    </rPh>
    <rPh sb="17" eb="19">
      <t>カイゼン</t>
    </rPh>
    <rPh sb="19" eb="21">
      <t>ウチワケ</t>
    </rPh>
    <rPh sb="22" eb="24">
      <t>ショクイン</t>
    </rPh>
    <rPh sb="24" eb="25">
      <t>ベツ</t>
    </rPh>
    <rPh sb="25" eb="27">
      <t>ウチワケ</t>
    </rPh>
    <phoneticPr fontId="1"/>
  </si>
  <si>
    <t>⑩賃金改善額（令和７年度の総額）</t>
    <rPh sb="1" eb="3">
      <t>チンギン</t>
    </rPh>
    <rPh sb="3" eb="5">
      <t>カイゼン</t>
    </rPh>
    <rPh sb="5" eb="6">
      <t>ガク</t>
    </rPh>
    <rPh sb="13" eb="15">
      <t>ソウガク</t>
    </rPh>
    <phoneticPr fontId="1"/>
  </si>
  <si>
    <t>令和７年支援員等処遇改善事業　賃金改善内訳（職員別の１月当たりの賃金改善額内訳）</t>
    <rPh sb="22" eb="24">
      <t>ショクイン</t>
    </rPh>
    <rPh sb="24" eb="25">
      <t>ベツ</t>
    </rPh>
    <rPh sb="27" eb="28">
      <t>ツキ</t>
    </rPh>
    <rPh sb="28" eb="29">
      <t>ア</t>
    </rPh>
    <rPh sb="32" eb="34">
      <t>チンギン</t>
    </rPh>
    <rPh sb="34" eb="36">
      <t>カイゼン</t>
    </rPh>
    <rPh sb="36" eb="37">
      <t>ガク</t>
    </rPh>
    <rPh sb="37" eb="39">
      <t>ウチワケ</t>
    </rPh>
    <phoneticPr fontId="1"/>
  </si>
  <si>
    <t>賃金改善額（令和７年度）</t>
  </si>
  <si>
    <t>賃金改善額（令和７年度）</t>
    <rPh sb="0" eb="2">
      <t>チンギン</t>
    </rPh>
    <rPh sb="2" eb="4">
      <t>カイゼン</t>
    </rPh>
    <rPh sb="4" eb="5">
      <t>ガク</t>
    </rPh>
    <phoneticPr fontId="1"/>
  </si>
  <si>
    <t>※色付きのセルについて記入をお願いします。</t>
    <rPh sb="1" eb="3">
      <t>イロツ</t>
    </rPh>
    <rPh sb="11" eb="13">
      <t>キニュウ</t>
    </rPh>
    <rPh sb="15" eb="16">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</si>
</sst>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人&quot;\ "/>
    <numFmt numFmtId="177" formatCode="#,##0&quot;円&quot;;[Red]\-#,##0"/>
    <numFmt numFmtId="178" formatCode="0.0&quot;時間&quot;\ "/>
    <numFmt numFmtId="179" formatCode="#,##0&quot;月&quot;;[Red]\-#,##0"/>
  </numFmts>
  <fonts count="25">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HGｺﾞｼｯｸM"/>
      <family val="3"/>
      <charset val="128"/>
    </font>
    <font>
      <b/>
      <sz val="11"/>
      <color theme="1"/>
      <name val="HGｺﾞｼｯｸM"/>
      <family val="3"/>
      <charset val="128"/>
    </font>
    <font>
      <b/>
      <sz val="14"/>
      <color theme="1"/>
      <name val="HGｺﾞｼｯｸM"/>
      <family val="3"/>
      <charset val="128"/>
    </font>
    <font>
      <sz val="14"/>
      <color theme="1"/>
      <name val="ＤＦ特太ゴシック体"/>
      <family val="3"/>
      <charset val="128"/>
    </font>
    <font>
      <sz val="10"/>
      <name val="ＭＳ Ｐゴシック"/>
      <family val="3"/>
      <charset val="128"/>
    </font>
    <font>
      <sz val="11"/>
      <name val="ＭＳ Ｐゴシック"/>
      <family val="3"/>
      <charset val="128"/>
    </font>
    <font>
      <b/>
      <sz val="8"/>
      <color theme="1"/>
      <name val="HGｺﾞｼｯｸM"/>
      <family val="3"/>
      <charset val="128"/>
    </font>
    <font>
      <b/>
      <sz val="10"/>
      <color theme="1"/>
      <name val="HGｺﾞｼｯｸM"/>
      <family val="3"/>
      <charset val="128"/>
    </font>
    <font>
      <sz val="20"/>
      <color theme="1"/>
      <name val="ＤＦ特太ゴシック体"/>
      <family val="3"/>
      <charset val="128"/>
    </font>
    <font>
      <sz val="6"/>
      <color theme="1"/>
      <name val="HGｺﾞｼｯｸM"/>
      <family val="3"/>
      <charset val="128"/>
    </font>
    <font>
      <sz val="9"/>
      <color indexed="81"/>
      <name val="MS P ゴシック"/>
      <family val="3"/>
      <charset val="128"/>
    </font>
    <font>
      <b/>
      <sz val="9"/>
      <color indexed="81"/>
      <name val="MS P ゴシック"/>
      <family val="3"/>
      <charset val="128"/>
    </font>
    <font>
      <b/>
      <sz val="11"/>
      <name val="HGｺﾞｼｯｸM"/>
      <family val="3"/>
      <charset val="128"/>
    </font>
    <font>
      <sz val="11"/>
      <name val="HGｺﾞｼｯｸM"/>
      <family val="3"/>
      <charset val="128"/>
    </font>
    <font>
      <b/>
      <sz val="20"/>
      <color theme="1"/>
      <name val="ＤＦ特太ゴシック体"/>
      <family val="3"/>
      <charset val="128"/>
    </font>
    <font>
      <b/>
      <sz val="9"/>
      <color theme="1"/>
      <name val="HGｺﾞｼｯｸM"/>
      <family val="3"/>
      <charset val="128"/>
    </font>
    <font>
      <sz val="9"/>
      <color theme="1"/>
      <name val="HGｺﾞｼｯｸM"/>
      <family val="3"/>
      <charset val="128"/>
    </font>
    <font>
      <sz val="8"/>
      <color theme="1"/>
      <name val="HGｺﾞｼｯｸM"/>
      <family val="3"/>
      <charset val="128"/>
    </font>
    <font>
      <sz val="12"/>
      <color theme="1"/>
      <name val="HGｺﾞｼｯｸM"/>
      <family val="3"/>
      <charset val="128"/>
    </font>
    <font>
      <sz val="14"/>
      <color theme="1"/>
      <name val="HGｺﾞｼｯｸM"/>
      <family val="3"/>
      <charset val="128"/>
    </font>
    <font>
      <sz val="18"/>
      <color theme="1"/>
      <name val="ＤＦ特太ゴシック体"/>
      <family val="3"/>
      <charset val="128"/>
    </font>
    <font>
      <b/>
      <sz val="11"/>
      <color rgb="FFFF0000"/>
      <name val="HGｺﾞｼｯｸM"/>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4" tint="0.79998168889431442"/>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diagonalUp="1">
      <left/>
      <right/>
      <top style="medium">
        <color indexed="64"/>
      </top>
      <bottom style="thin">
        <color indexed="64"/>
      </bottom>
      <diagonal style="thin">
        <color indexed="64"/>
      </diagonal>
    </border>
    <border diagonalUp="1">
      <left style="medium">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s>
  <cellStyleXfs count="6">
    <xf numFmtId="0" fontId="0" fillId="0" borderId="0">
      <alignment vertical="center"/>
    </xf>
    <xf numFmtId="38" fontId="2" fillId="0" borderId="0" applyFont="0" applyFill="0" applyBorder="0" applyAlignment="0" applyProtection="0">
      <alignment vertical="center"/>
    </xf>
    <xf numFmtId="0" fontId="7" fillId="0" borderId="0"/>
    <xf numFmtId="0" fontId="8" fillId="0" borderId="0">
      <alignment vertical="center"/>
    </xf>
    <xf numFmtId="0" fontId="8" fillId="0" borderId="0"/>
    <xf numFmtId="38" fontId="2" fillId="0" borderId="0" applyFont="0" applyFill="0" applyBorder="0" applyAlignment="0" applyProtection="0">
      <alignment vertical="center"/>
    </xf>
  </cellStyleXfs>
  <cellXfs count="256">
    <xf numFmtId="0" fontId="0" fillId="0" borderId="0" xfId="0">
      <alignment vertical="center"/>
    </xf>
    <xf numFmtId="0" fontId="3" fillId="0" borderId="0" xfId="0" applyFont="1">
      <alignment vertical="center"/>
    </xf>
    <xf numFmtId="38" fontId="3" fillId="0" borderId="0" xfId="1" applyFont="1">
      <alignment vertical="center"/>
    </xf>
    <xf numFmtId="38" fontId="4" fillId="0" borderId="0" xfId="1" applyFont="1">
      <alignment vertical="center"/>
    </xf>
    <xf numFmtId="38" fontId="3" fillId="0" borderId="0" xfId="1" applyFont="1" applyAlignment="1">
      <alignment vertical="center"/>
    </xf>
    <xf numFmtId="38" fontId="3" fillId="0" borderId="0" xfId="1" applyFont="1" applyBorder="1" applyAlignment="1">
      <alignment horizontal="center" vertical="center"/>
    </xf>
    <xf numFmtId="0" fontId="3" fillId="0" borderId="0" xfId="0" applyFont="1" applyAlignment="1">
      <alignment vertical="center" wrapText="1"/>
    </xf>
    <xf numFmtId="0" fontId="3" fillId="0" borderId="1" xfId="0" applyFont="1" applyBorder="1" applyAlignment="1">
      <alignment vertical="center" wrapText="1"/>
    </xf>
    <xf numFmtId="0" fontId="3" fillId="3" borderId="1" xfId="0" applyFont="1" applyFill="1" applyBorder="1" applyAlignment="1">
      <alignment vertical="center" wrapText="1"/>
    </xf>
    <xf numFmtId="38" fontId="3" fillId="0" borderId="0" xfId="1" applyFont="1" applyFill="1">
      <alignment vertical="center"/>
    </xf>
    <xf numFmtId="38" fontId="3" fillId="0" borderId="0" xfId="1" applyFont="1" applyFill="1" applyBorder="1" applyAlignment="1">
      <alignment horizontal="left" vertical="center"/>
    </xf>
    <xf numFmtId="38" fontId="3" fillId="0" borderId="0" xfId="1" applyFont="1" applyFill="1" applyBorder="1" applyAlignment="1">
      <alignment horizontal="left" vertical="center" wrapText="1"/>
    </xf>
    <xf numFmtId="38" fontId="3" fillId="0" borderId="0" xfId="1" applyFont="1" applyFill="1" applyBorder="1" applyAlignment="1">
      <alignment horizontal="center" vertical="center"/>
    </xf>
    <xf numFmtId="178" fontId="3" fillId="0" borderId="1" xfId="0" applyNumberFormat="1" applyFont="1" applyFill="1" applyBorder="1">
      <alignment vertical="center"/>
    </xf>
    <xf numFmtId="0" fontId="3" fillId="0" borderId="39" xfId="0" applyFont="1" applyBorder="1" applyAlignment="1">
      <alignment horizontal="center" vertical="center"/>
    </xf>
    <xf numFmtId="177" fontId="3" fillId="0" borderId="30" xfId="0" applyNumberFormat="1" applyFont="1" applyBorder="1">
      <alignment vertical="center"/>
    </xf>
    <xf numFmtId="0" fontId="3" fillId="0" borderId="42" xfId="0" applyFont="1" applyBorder="1" applyAlignment="1">
      <alignment horizontal="center" vertical="center"/>
    </xf>
    <xf numFmtId="0" fontId="4" fillId="0" borderId="13" xfId="0" applyFont="1" applyBorder="1">
      <alignment vertical="center"/>
    </xf>
    <xf numFmtId="177" fontId="3" fillId="2" borderId="38" xfId="0" applyNumberFormat="1" applyFont="1" applyFill="1" applyBorder="1">
      <alignment vertical="center"/>
    </xf>
    <xf numFmtId="0" fontId="4" fillId="0" borderId="12" xfId="0" applyFont="1" applyBorder="1">
      <alignment vertical="center"/>
    </xf>
    <xf numFmtId="0" fontId="4" fillId="0" borderId="25" xfId="0" applyFont="1" applyBorder="1">
      <alignment vertical="center"/>
    </xf>
    <xf numFmtId="177" fontId="3" fillId="0" borderId="44" xfId="1" applyNumberFormat="1" applyFont="1" applyBorder="1">
      <alignment vertical="center"/>
    </xf>
    <xf numFmtId="177" fontId="3" fillId="0" borderId="45" xfId="1" applyNumberFormat="1" applyFont="1" applyBorder="1">
      <alignment vertical="center"/>
    </xf>
    <xf numFmtId="177" fontId="3" fillId="0" borderId="31" xfId="0" applyNumberFormat="1" applyFont="1" applyBorder="1">
      <alignment vertical="center"/>
    </xf>
    <xf numFmtId="177" fontId="3" fillId="0" borderId="41" xfId="0" applyNumberFormat="1" applyFont="1" applyBorder="1">
      <alignment vertical="center"/>
    </xf>
    <xf numFmtId="178" fontId="3" fillId="2" borderId="36" xfId="0" applyNumberFormat="1" applyFont="1" applyFill="1" applyBorder="1">
      <alignment vertical="center"/>
    </xf>
    <xf numFmtId="176" fontId="3" fillId="0" borderId="44" xfId="0" applyNumberFormat="1" applyFont="1" applyBorder="1">
      <alignment vertical="center"/>
    </xf>
    <xf numFmtId="178" fontId="3" fillId="2" borderId="33" xfId="0" applyNumberFormat="1" applyFont="1" applyFill="1" applyBorder="1">
      <alignment vertical="center"/>
    </xf>
    <xf numFmtId="176" fontId="3" fillId="0" borderId="45" xfId="0" applyNumberFormat="1" applyFont="1" applyBorder="1">
      <alignment vertical="center"/>
    </xf>
    <xf numFmtId="0" fontId="3" fillId="2" borderId="42" xfId="0" applyFont="1" applyFill="1" applyBorder="1" applyAlignment="1">
      <alignment horizontal="center" vertical="center"/>
    </xf>
    <xf numFmtId="0" fontId="3" fillId="2" borderId="39" xfId="0" applyFont="1" applyFill="1" applyBorder="1" applyAlignment="1">
      <alignment horizontal="center" vertical="center"/>
    </xf>
    <xf numFmtId="0" fontId="3" fillId="0" borderId="0" xfId="0" applyFont="1" applyAlignment="1">
      <alignment horizontal="right" vertical="center"/>
    </xf>
    <xf numFmtId="0" fontId="3" fillId="0" borderId="0" xfId="0" applyFont="1" applyFill="1" applyBorder="1" applyAlignment="1">
      <alignment horizontal="center" vertical="center"/>
    </xf>
    <xf numFmtId="177" fontId="3" fillId="0" borderId="0" xfId="0" applyNumberFormat="1" applyFont="1" applyFill="1" applyBorder="1">
      <alignment vertical="center"/>
    </xf>
    <xf numFmtId="0" fontId="3" fillId="0" borderId="0" xfId="0" applyFont="1" applyFill="1" applyBorder="1">
      <alignment vertical="center"/>
    </xf>
    <xf numFmtId="0" fontId="3" fillId="0" borderId="0" xfId="0" applyFont="1" applyFill="1">
      <alignment vertical="center"/>
    </xf>
    <xf numFmtId="0" fontId="3" fillId="0" borderId="0" xfId="0" applyFont="1" applyFill="1" applyBorder="1" applyAlignment="1">
      <alignment horizontal="left" vertical="center"/>
    </xf>
    <xf numFmtId="0" fontId="3" fillId="2" borderId="42" xfId="0" applyFont="1" applyFill="1" applyBorder="1" applyAlignment="1">
      <alignment horizontal="center" vertical="center" shrinkToFit="1"/>
    </xf>
    <xf numFmtId="0" fontId="5" fillId="0" borderId="0" xfId="0" applyFont="1" applyAlignment="1">
      <alignment vertical="center"/>
    </xf>
    <xf numFmtId="38" fontId="3" fillId="0" borderId="0" xfId="1" applyFont="1" applyAlignment="1">
      <alignment horizontal="center" vertical="center"/>
    </xf>
    <xf numFmtId="38" fontId="3" fillId="0" borderId="0" xfId="1" applyFont="1" applyAlignment="1">
      <alignment horizontal="right" vertical="center"/>
    </xf>
    <xf numFmtId="38" fontId="4" fillId="0" borderId="16" xfId="1" applyFont="1" applyBorder="1">
      <alignment vertical="center"/>
    </xf>
    <xf numFmtId="179" fontId="3" fillId="2" borderId="42" xfId="1" applyNumberFormat="1" applyFont="1" applyFill="1" applyBorder="1">
      <alignment vertical="center"/>
    </xf>
    <xf numFmtId="179" fontId="3" fillId="2" borderId="39" xfId="1" applyNumberFormat="1" applyFont="1" applyFill="1" applyBorder="1">
      <alignment vertical="center"/>
    </xf>
    <xf numFmtId="179" fontId="3" fillId="0" borderId="38" xfId="0" applyNumberFormat="1" applyFont="1" applyFill="1" applyBorder="1">
      <alignment vertical="center"/>
    </xf>
    <xf numFmtId="177" fontId="3" fillId="0" borderId="42" xfId="1" applyNumberFormat="1" applyFont="1" applyFill="1" applyBorder="1">
      <alignment vertical="center"/>
    </xf>
    <xf numFmtId="177" fontId="3" fillId="0" borderId="39" xfId="1" applyNumberFormat="1" applyFont="1" applyFill="1" applyBorder="1">
      <alignment vertical="center"/>
    </xf>
    <xf numFmtId="177" fontId="3" fillId="0" borderId="38" xfId="0" applyNumberFormat="1" applyFont="1" applyFill="1" applyBorder="1">
      <alignment vertical="center"/>
    </xf>
    <xf numFmtId="0" fontId="3" fillId="0" borderId="40" xfId="0" applyFont="1" applyBorder="1" applyAlignment="1">
      <alignment vertical="center"/>
    </xf>
    <xf numFmtId="177" fontId="3" fillId="0" borderId="36" xfId="1" applyNumberFormat="1" applyFont="1" applyFill="1" applyBorder="1">
      <alignment vertical="center"/>
    </xf>
    <xf numFmtId="177" fontId="3" fillId="0" borderId="33" xfId="1" applyNumberFormat="1" applyFont="1" applyFill="1" applyBorder="1">
      <alignment vertical="center"/>
    </xf>
    <xf numFmtId="0" fontId="3" fillId="0" borderId="32" xfId="0" applyFont="1" applyBorder="1">
      <alignment vertical="center"/>
    </xf>
    <xf numFmtId="0" fontId="3" fillId="0" borderId="46" xfId="0" applyFont="1" applyBorder="1">
      <alignment vertical="center"/>
    </xf>
    <xf numFmtId="177" fontId="3" fillId="0" borderId="35" xfId="1" applyNumberFormat="1" applyFont="1" applyFill="1" applyBorder="1">
      <alignment vertical="center"/>
    </xf>
    <xf numFmtId="177" fontId="3" fillId="0" borderId="1" xfId="1" applyNumberFormat="1" applyFont="1" applyFill="1" applyBorder="1">
      <alignment vertical="center"/>
    </xf>
    <xf numFmtId="176" fontId="3" fillId="0" borderId="10" xfId="0" applyNumberFormat="1" applyFont="1" applyBorder="1" applyAlignment="1">
      <alignment vertical="center"/>
    </xf>
    <xf numFmtId="0" fontId="3" fillId="0" borderId="11" xfId="0" applyFont="1" applyBorder="1" applyAlignment="1">
      <alignment horizontal="center" vertical="center"/>
    </xf>
    <xf numFmtId="38" fontId="3" fillId="0" borderId="25" xfId="1" applyFont="1" applyBorder="1" applyAlignment="1">
      <alignment horizontal="center" vertical="center"/>
    </xf>
    <xf numFmtId="177" fontId="3" fillId="0" borderId="29" xfId="1" applyNumberFormat="1" applyFont="1" applyFill="1" applyBorder="1" applyAlignment="1">
      <alignment horizontal="right" vertical="center" shrinkToFit="1"/>
    </xf>
    <xf numFmtId="176" fontId="3" fillId="0" borderId="44" xfId="0" applyNumberFormat="1" applyFont="1" applyFill="1" applyBorder="1">
      <alignment vertical="center"/>
    </xf>
    <xf numFmtId="176" fontId="3" fillId="0" borderId="45" xfId="0" applyNumberFormat="1" applyFont="1" applyFill="1" applyBorder="1">
      <alignment vertical="center"/>
    </xf>
    <xf numFmtId="176" fontId="3" fillId="0" borderId="38" xfId="0" applyNumberFormat="1" applyFont="1" applyBorder="1" applyAlignment="1">
      <alignment vertical="center"/>
    </xf>
    <xf numFmtId="177" fontId="3" fillId="0" borderId="42" xfId="0" applyNumberFormat="1" applyFont="1" applyFill="1" applyBorder="1">
      <alignment vertical="center"/>
    </xf>
    <xf numFmtId="177" fontId="3" fillId="0" borderId="39" xfId="0" applyNumberFormat="1" applyFont="1" applyFill="1" applyBorder="1">
      <alignment vertical="center"/>
    </xf>
    <xf numFmtId="0" fontId="4" fillId="0" borderId="59" xfId="0" applyFont="1" applyBorder="1" applyAlignment="1">
      <alignment horizontal="center" vertical="center"/>
    </xf>
    <xf numFmtId="0" fontId="4" fillId="0" borderId="61" xfId="0" applyFont="1" applyBorder="1" applyAlignment="1">
      <alignment horizontal="center" vertical="center"/>
    </xf>
    <xf numFmtId="0" fontId="4" fillId="0" borderId="61" xfId="0" applyFont="1" applyBorder="1" applyAlignment="1">
      <alignment vertical="center"/>
    </xf>
    <xf numFmtId="0" fontId="10" fillId="0" borderId="62"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59" xfId="0" applyFont="1" applyBorder="1">
      <alignment vertical="center"/>
    </xf>
    <xf numFmtId="0" fontId="4" fillId="0" borderId="63" xfId="0" applyFont="1" applyBorder="1" applyAlignment="1">
      <alignment horizontal="center" vertical="center" wrapText="1"/>
    </xf>
    <xf numFmtId="0" fontId="4" fillId="0" borderId="62" xfId="0" applyFont="1" applyBorder="1" applyAlignment="1">
      <alignment horizontal="center" vertical="center"/>
    </xf>
    <xf numFmtId="0" fontId="4" fillId="0" borderId="64" xfId="0" applyFont="1" applyBorder="1" applyAlignment="1">
      <alignment vertical="center"/>
    </xf>
    <xf numFmtId="0" fontId="3" fillId="0" borderId="31" xfId="0" applyFont="1" applyBorder="1" applyAlignment="1">
      <alignment vertical="center"/>
    </xf>
    <xf numFmtId="178" fontId="3" fillId="2" borderId="37" xfId="0" applyNumberFormat="1" applyFont="1" applyFill="1" applyBorder="1">
      <alignment vertical="center"/>
    </xf>
    <xf numFmtId="0" fontId="3" fillId="2" borderId="42" xfId="0" applyFont="1" applyFill="1" applyBorder="1" applyAlignment="1">
      <alignment vertical="center" wrapText="1"/>
    </xf>
    <xf numFmtId="0" fontId="3" fillId="2" borderId="39" xfId="0" applyFont="1" applyFill="1" applyBorder="1" applyAlignment="1">
      <alignment vertical="center" wrapText="1"/>
    </xf>
    <xf numFmtId="0" fontId="3" fillId="0" borderId="38" xfId="0" applyFont="1" applyBorder="1" applyAlignment="1">
      <alignment vertical="center" wrapText="1"/>
    </xf>
    <xf numFmtId="38" fontId="3" fillId="0" borderId="13" xfId="1" applyFont="1" applyBorder="1" applyAlignment="1">
      <alignment horizontal="center" vertical="center"/>
    </xf>
    <xf numFmtId="38" fontId="3" fillId="0" borderId="0" xfId="1" applyFont="1" applyBorder="1" applyAlignment="1">
      <alignment horizontal="left" vertical="center"/>
    </xf>
    <xf numFmtId="38" fontId="3" fillId="0" borderId="0" xfId="1" applyFont="1" applyBorder="1" applyAlignment="1">
      <alignment horizontal="right" vertical="center"/>
    </xf>
    <xf numFmtId="38" fontId="15" fillId="0" borderId="0" xfId="5" applyFont="1">
      <alignment vertical="center"/>
    </xf>
    <xf numFmtId="38" fontId="16" fillId="0" borderId="0" xfId="5" applyFont="1">
      <alignment vertical="center"/>
    </xf>
    <xf numFmtId="38" fontId="16" fillId="0" borderId="0" xfId="5" applyFont="1" applyAlignment="1">
      <alignment horizontal="right" vertical="center"/>
    </xf>
    <xf numFmtId="38" fontId="3" fillId="4" borderId="13" xfId="1" applyFont="1" applyFill="1" applyBorder="1" applyAlignment="1">
      <alignment horizontal="center" vertical="center"/>
    </xf>
    <xf numFmtId="38" fontId="3" fillId="0" borderId="0" xfId="1" applyFont="1" applyAlignment="1">
      <alignment horizontal="center" vertical="center"/>
    </xf>
    <xf numFmtId="38" fontId="6" fillId="0" borderId="0" xfId="1" applyFont="1" applyAlignment="1">
      <alignment horizontal="center" vertical="center"/>
    </xf>
    <xf numFmtId="0" fontId="3" fillId="2" borderId="29" xfId="0" applyFont="1" applyFill="1" applyBorder="1" applyAlignment="1">
      <alignment horizontal="center" vertical="center" shrinkToFit="1"/>
    </xf>
    <xf numFmtId="0" fontId="3" fillId="2" borderId="17" xfId="0" applyFont="1" applyFill="1" applyBorder="1" applyAlignment="1">
      <alignment horizontal="center" vertical="center" shrinkToFit="1"/>
    </xf>
    <xf numFmtId="0" fontId="3" fillId="0" borderId="0" xfId="0" applyFont="1" applyAlignment="1">
      <alignment vertical="center" shrinkToFit="1"/>
    </xf>
    <xf numFmtId="0" fontId="3" fillId="0" borderId="42" xfId="0" applyFont="1" applyBorder="1" applyAlignment="1">
      <alignment horizontal="center" vertical="center" shrinkToFit="1"/>
    </xf>
    <xf numFmtId="177" fontId="3" fillId="0" borderId="35" xfId="0" applyNumberFormat="1" applyFont="1" applyFill="1" applyBorder="1" applyAlignment="1">
      <alignment vertical="center" shrinkToFit="1"/>
    </xf>
    <xf numFmtId="177" fontId="3" fillId="0" borderId="44" xfId="0" applyNumberFormat="1" applyFont="1" applyFill="1" applyBorder="1" applyAlignment="1">
      <alignment vertical="center" shrinkToFit="1"/>
    </xf>
    <xf numFmtId="0" fontId="0" fillId="0" borderId="0" xfId="0" applyAlignment="1">
      <alignment vertical="center" shrinkToFit="1"/>
    </xf>
    <xf numFmtId="0" fontId="3" fillId="0" borderId="39" xfId="0" applyFont="1" applyBorder="1" applyAlignment="1">
      <alignment horizontal="center" vertical="center" shrinkToFit="1"/>
    </xf>
    <xf numFmtId="177" fontId="3" fillId="0" borderId="45" xfId="0" applyNumberFormat="1" applyFont="1" applyFill="1" applyBorder="1" applyAlignment="1">
      <alignment vertical="center" shrinkToFit="1"/>
    </xf>
    <xf numFmtId="177" fontId="3" fillId="0" borderId="30" xfId="0" applyNumberFormat="1" applyFont="1" applyBorder="1" applyAlignment="1">
      <alignment vertical="center" shrinkToFit="1"/>
    </xf>
    <xf numFmtId="177" fontId="3" fillId="0" borderId="41" xfId="0" applyNumberFormat="1" applyFont="1" applyBorder="1" applyAlignment="1">
      <alignment vertical="center" shrinkToFit="1"/>
    </xf>
    <xf numFmtId="177" fontId="19" fillId="2" borderId="36" xfId="0" applyNumberFormat="1" applyFont="1" applyFill="1" applyBorder="1" applyAlignment="1">
      <alignment vertical="center" shrinkToFit="1"/>
    </xf>
    <xf numFmtId="177" fontId="19" fillId="2" borderId="35" xfId="0" applyNumberFormat="1" applyFont="1" applyFill="1" applyBorder="1" applyAlignment="1">
      <alignment vertical="center" shrinkToFit="1"/>
    </xf>
    <xf numFmtId="177" fontId="19" fillId="0" borderId="35" xfId="0" applyNumberFormat="1" applyFont="1" applyBorder="1" applyAlignment="1">
      <alignment vertical="center" shrinkToFit="1"/>
    </xf>
    <xf numFmtId="177" fontId="19" fillId="0" borderId="35" xfId="0" applyNumberFormat="1" applyFont="1" applyFill="1" applyBorder="1" applyAlignment="1">
      <alignment vertical="center" shrinkToFit="1"/>
    </xf>
    <xf numFmtId="177" fontId="19" fillId="2" borderId="33" xfId="0" applyNumberFormat="1" applyFont="1" applyFill="1" applyBorder="1" applyAlignment="1">
      <alignment vertical="center" shrinkToFit="1"/>
    </xf>
    <xf numFmtId="177" fontId="19" fillId="2" borderId="1" xfId="0" applyNumberFormat="1" applyFont="1" applyFill="1" applyBorder="1" applyAlignment="1">
      <alignment vertical="center" shrinkToFit="1"/>
    </xf>
    <xf numFmtId="177" fontId="19" fillId="0" borderId="1" xfId="0" applyNumberFormat="1" applyFont="1" applyBorder="1" applyAlignment="1">
      <alignment vertical="center" shrinkToFit="1"/>
    </xf>
    <xf numFmtId="177" fontId="19" fillId="0" borderId="31" xfId="0" applyNumberFormat="1" applyFont="1" applyBorder="1" applyAlignment="1">
      <alignment vertical="center" shrinkToFit="1"/>
    </xf>
    <xf numFmtId="177" fontId="19" fillId="0" borderId="30" xfId="0" applyNumberFormat="1" applyFont="1" applyBorder="1" applyAlignment="1">
      <alignment vertical="center" shrinkToFit="1"/>
    </xf>
    <xf numFmtId="0" fontId="20" fillId="0" borderId="32" xfId="0" applyFont="1" applyBorder="1" applyAlignment="1">
      <alignment vertical="center" wrapText="1"/>
    </xf>
    <xf numFmtId="0" fontId="11" fillId="0" borderId="0" xfId="0" applyFont="1" applyAlignment="1">
      <alignment vertical="center"/>
    </xf>
    <xf numFmtId="0" fontId="22" fillId="0" borderId="0" xfId="0" applyFont="1" applyAlignment="1">
      <alignment horizontal="right" vertical="center"/>
    </xf>
    <xf numFmtId="0" fontId="21" fillId="0" borderId="0" xfId="0" applyFont="1" applyAlignment="1">
      <alignment horizontal="center" vertical="center"/>
    </xf>
    <xf numFmtId="0" fontId="3" fillId="0" borderId="19" xfId="0" applyFont="1" applyBorder="1" applyAlignment="1">
      <alignment horizontal="center" vertical="center"/>
    </xf>
    <xf numFmtId="0" fontId="3" fillId="0" borderId="68" xfId="0" applyFont="1" applyBorder="1" applyAlignment="1">
      <alignment horizontal="center" vertical="center" wrapText="1"/>
    </xf>
    <xf numFmtId="0" fontId="3" fillId="0" borderId="46" xfId="0" applyFont="1" applyBorder="1" applyAlignment="1">
      <alignment horizontal="center" vertical="center"/>
    </xf>
    <xf numFmtId="0" fontId="3" fillId="0" borderId="32" xfId="0" applyFont="1" applyBorder="1" applyAlignment="1">
      <alignment horizontal="center" vertical="center" wrapText="1"/>
    </xf>
    <xf numFmtId="0" fontId="3" fillId="0" borderId="53" xfId="0" applyFont="1" applyBorder="1" applyAlignment="1">
      <alignment horizontal="center" vertical="center"/>
    </xf>
    <xf numFmtId="0" fontId="3" fillId="2" borderId="46" xfId="0" applyFont="1" applyFill="1" applyBorder="1" applyAlignment="1">
      <alignment horizontal="center" vertical="center"/>
    </xf>
    <xf numFmtId="0" fontId="20" fillId="2" borderId="32" xfId="0" applyFont="1" applyFill="1" applyBorder="1" applyAlignment="1">
      <alignment vertical="center" wrapText="1"/>
    </xf>
    <xf numFmtId="0" fontId="3" fillId="2" borderId="32" xfId="0" applyFont="1" applyFill="1" applyBorder="1" applyAlignment="1">
      <alignment horizontal="center" vertical="center" wrapText="1"/>
    </xf>
    <xf numFmtId="38" fontId="3" fillId="0" borderId="0" xfId="1" applyFont="1" applyAlignment="1">
      <alignment horizontal="center" vertical="center"/>
    </xf>
    <xf numFmtId="38" fontId="3" fillId="0" borderId="0" xfId="1" applyFont="1" applyAlignment="1">
      <alignment horizontal="right" vertical="center"/>
    </xf>
    <xf numFmtId="38" fontId="3" fillId="2" borderId="6" xfId="1" applyFont="1" applyFill="1" applyBorder="1" applyAlignment="1">
      <alignment horizontal="center" vertical="center"/>
    </xf>
    <xf numFmtId="38" fontId="3" fillId="2" borderId="0" xfId="1" applyFont="1" applyFill="1" applyAlignment="1">
      <alignment horizontal="center" vertical="center"/>
    </xf>
    <xf numFmtId="38" fontId="23" fillId="0" borderId="0" xfId="1" applyFont="1" applyAlignment="1">
      <alignment horizontal="center" vertical="center"/>
    </xf>
    <xf numFmtId="38" fontId="3" fillId="0" borderId="23" xfId="1" applyFont="1" applyBorder="1" applyAlignment="1">
      <alignment horizontal="left" vertical="center"/>
    </xf>
    <xf numFmtId="38" fontId="3" fillId="0" borderId="14" xfId="1" applyFont="1" applyBorder="1" applyAlignment="1">
      <alignment horizontal="left" vertical="center"/>
    </xf>
    <xf numFmtId="38" fontId="3" fillId="0" borderId="15" xfId="1" applyFont="1" applyBorder="1" applyAlignment="1">
      <alignment horizontal="left" vertical="center"/>
    </xf>
    <xf numFmtId="38" fontId="3" fillId="0" borderId="12" xfId="1" applyFont="1" applyBorder="1" applyAlignment="1">
      <alignment horizontal="center" vertical="center"/>
    </xf>
    <xf numFmtId="38" fontId="3" fillId="0" borderId="13" xfId="1" applyFont="1" applyBorder="1" applyAlignment="1">
      <alignment horizontal="center" vertical="center"/>
    </xf>
    <xf numFmtId="38" fontId="3" fillId="2" borderId="13" xfId="1" applyFont="1" applyFill="1" applyBorder="1" applyAlignment="1">
      <alignment horizontal="center" vertical="center"/>
    </xf>
    <xf numFmtId="38" fontId="3" fillId="0" borderId="19" xfId="1" applyFont="1" applyBorder="1" applyAlignment="1">
      <alignment horizontal="left" vertical="center"/>
    </xf>
    <xf numFmtId="38" fontId="3" fillId="0" borderId="21" xfId="1" applyFont="1" applyBorder="1" applyAlignment="1">
      <alignment horizontal="left" vertical="center"/>
    </xf>
    <xf numFmtId="38" fontId="3" fillId="0" borderId="19" xfId="1" applyFont="1" applyBorder="1" applyAlignment="1">
      <alignment horizontal="right" vertical="center"/>
    </xf>
    <xf numFmtId="38" fontId="3" fillId="0" borderId="21" xfId="1" applyFont="1" applyBorder="1" applyAlignment="1">
      <alignment horizontal="right" vertical="center"/>
    </xf>
    <xf numFmtId="38" fontId="3" fillId="0" borderId="22" xfId="1" applyFont="1" applyBorder="1" applyAlignment="1">
      <alignment horizontal="left" vertical="center"/>
    </xf>
    <xf numFmtId="38" fontId="3" fillId="0" borderId="6" xfId="1" applyFont="1" applyBorder="1" applyAlignment="1">
      <alignment horizontal="center" vertical="center" shrinkToFit="1"/>
    </xf>
    <xf numFmtId="38" fontId="16" fillId="0" borderId="49" xfId="5" applyFont="1" applyBorder="1" applyAlignment="1">
      <alignment vertical="center" shrinkToFit="1"/>
    </xf>
    <xf numFmtId="38" fontId="16" fillId="0" borderId="20" xfId="5" applyFont="1" applyBorder="1" applyAlignment="1">
      <alignment vertical="center" shrinkToFit="1"/>
    </xf>
    <xf numFmtId="38" fontId="16" fillId="0" borderId="56" xfId="5" applyFont="1" applyBorder="1" applyAlignment="1">
      <alignment vertical="center" shrinkToFit="1"/>
    </xf>
    <xf numFmtId="38" fontId="16" fillId="2" borderId="49" xfId="5" applyFont="1" applyFill="1" applyBorder="1" applyAlignment="1" applyProtection="1">
      <alignment horizontal="center" vertical="center" shrinkToFit="1"/>
      <protection locked="0"/>
    </xf>
    <xf numFmtId="38" fontId="16" fillId="2" borderId="20" xfId="5" applyFont="1" applyFill="1" applyBorder="1" applyAlignment="1" applyProtection="1">
      <alignment horizontal="center" vertical="center" shrinkToFit="1"/>
      <protection locked="0"/>
    </xf>
    <xf numFmtId="38" fontId="16" fillId="2" borderId="56" xfId="5" applyFont="1" applyFill="1" applyBorder="1" applyAlignment="1" applyProtection="1">
      <alignment horizontal="center" vertical="center" shrinkToFit="1"/>
      <protection locked="0"/>
    </xf>
    <xf numFmtId="38" fontId="16" fillId="0" borderId="23" xfId="5" applyFont="1" applyBorder="1" applyAlignment="1">
      <alignment vertical="center" wrapText="1"/>
    </xf>
    <xf numFmtId="38" fontId="16" fillId="0" borderId="14" xfId="5" applyFont="1" applyBorder="1" applyAlignment="1">
      <alignment vertical="center" wrapText="1"/>
    </xf>
    <xf numFmtId="38" fontId="16" fillId="0" borderId="15" xfId="5" applyFont="1" applyBorder="1" applyAlignment="1">
      <alignment vertical="center" wrapText="1"/>
    </xf>
    <xf numFmtId="38" fontId="16" fillId="0" borderId="23" xfId="5" applyFont="1" applyBorder="1" applyAlignment="1">
      <alignment horizontal="center" vertical="center" shrinkToFit="1"/>
    </xf>
    <xf numFmtId="38" fontId="16" fillId="0" borderId="14" xfId="5" applyFont="1" applyBorder="1" applyAlignment="1">
      <alignment horizontal="center" vertical="center" shrinkToFit="1"/>
    </xf>
    <xf numFmtId="38" fontId="16" fillId="0" borderId="15" xfId="5" applyFont="1" applyBorder="1" applyAlignment="1">
      <alignment horizontal="center" vertical="center" shrinkToFit="1"/>
    </xf>
    <xf numFmtId="38" fontId="16" fillId="0" borderId="24" xfId="5" applyFont="1" applyBorder="1" applyAlignment="1">
      <alignment vertical="center" shrinkToFit="1"/>
    </xf>
    <xf numFmtId="38" fontId="16" fillId="0" borderId="8" xfId="5" applyFont="1" applyBorder="1" applyAlignment="1">
      <alignment vertical="center" shrinkToFit="1"/>
    </xf>
    <xf numFmtId="38" fontId="16" fillId="0" borderId="17" xfId="5" applyFont="1" applyBorder="1" applyAlignment="1">
      <alignment vertical="center" shrinkToFit="1"/>
    </xf>
    <xf numFmtId="38" fontId="16" fillId="0" borderId="24" xfId="5" applyFont="1" applyBorder="1" applyAlignment="1">
      <alignment horizontal="center" vertical="center" shrinkToFit="1"/>
    </xf>
    <xf numFmtId="38" fontId="16" fillId="0" borderId="8" xfId="5" applyFont="1" applyBorder="1" applyAlignment="1">
      <alignment horizontal="center" vertical="center" shrinkToFit="1"/>
    </xf>
    <xf numFmtId="38" fontId="16" fillId="0" borderId="17" xfId="5" applyFont="1" applyBorder="1" applyAlignment="1">
      <alignment horizontal="center" vertical="center" shrinkToFit="1"/>
    </xf>
    <xf numFmtId="38" fontId="16" fillId="2" borderId="24" xfId="5" applyFont="1" applyFill="1" applyBorder="1" applyAlignment="1" applyProtection="1">
      <alignment horizontal="center" vertical="center" shrinkToFit="1"/>
      <protection locked="0"/>
    </xf>
    <xf numFmtId="38" fontId="16" fillId="2" borderId="8" xfId="5" applyFont="1" applyFill="1" applyBorder="1" applyAlignment="1" applyProtection="1">
      <alignment horizontal="center" vertical="center" shrinkToFit="1"/>
      <protection locked="0"/>
    </xf>
    <xf numFmtId="38" fontId="16" fillId="2" borderId="17" xfId="5" applyFont="1" applyFill="1" applyBorder="1" applyAlignment="1" applyProtection="1">
      <alignment horizontal="center" vertical="center" shrinkToFit="1"/>
      <protection locked="0"/>
    </xf>
    <xf numFmtId="38" fontId="3" fillId="0" borderId="9" xfId="1" applyFont="1" applyBorder="1" applyAlignment="1">
      <alignment horizontal="center" vertical="center"/>
    </xf>
    <xf numFmtId="38" fontId="3" fillId="0" borderId="10" xfId="1" applyFont="1" applyBorder="1" applyAlignment="1">
      <alignment horizontal="center" vertical="center"/>
    </xf>
    <xf numFmtId="38" fontId="3" fillId="0" borderId="11" xfId="1" applyFont="1" applyBorder="1" applyAlignment="1">
      <alignment horizontal="center" vertical="center"/>
    </xf>
    <xf numFmtId="38" fontId="3" fillId="0" borderId="49" xfId="1" applyFont="1" applyBorder="1" applyAlignment="1">
      <alignment horizontal="left" vertical="center"/>
    </xf>
    <xf numFmtId="38" fontId="3" fillId="0" borderId="20" xfId="1" applyFont="1" applyBorder="1" applyAlignment="1">
      <alignment horizontal="left" vertical="center"/>
    </xf>
    <xf numFmtId="38" fontId="3" fillId="0" borderId="56" xfId="1" applyFont="1" applyBorder="1" applyAlignment="1">
      <alignment horizontal="left" vertical="center"/>
    </xf>
    <xf numFmtId="38" fontId="3" fillId="0" borderId="49" xfId="1" applyFont="1" applyBorder="1" applyAlignment="1">
      <alignment horizontal="right" vertical="center"/>
    </xf>
    <xf numFmtId="38" fontId="3" fillId="0" borderId="20" xfId="1" applyFont="1" applyBorder="1" applyAlignment="1">
      <alignment horizontal="right" vertical="center"/>
    </xf>
    <xf numFmtId="38" fontId="3" fillId="0" borderId="12" xfId="1" applyFont="1" applyBorder="1" applyAlignment="1">
      <alignment horizontal="left" vertical="center"/>
    </xf>
    <xf numFmtId="38" fontId="3" fillId="0" borderId="13" xfId="1" applyFont="1" applyBorder="1" applyAlignment="1">
      <alignment horizontal="left" vertical="center"/>
    </xf>
    <xf numFmtId="38" fontId="3" fillId="0" borderId="25" xfId="1" applyFont="1" applyBorder="1" applyAlignment="1">
      <alignment horizontal="left" vertical="center"/>
    </xf>
    <xf numFmtId="38" fontId="3" fillId="0" borderId="2" xfId="1" applyFont="1" applyBorder="1" applyAlignment="1">
      <alignment horizontal="left" vertical="center" wrapText="1"/>
    </xf>
    <xf numFmtId="38" fontId="3" fillId="0" borderId="3" xfId="1" applyFont="1" applyBorder="1" applyAlignment="1">
      <alignment horizontal="left" vertical="center" wrapText="1"/>
    </xf>
    <xf numFmtId="38" fontId="3" fillId="0" borderId="26" xfId="1" applyFont="1" applyBorder="1" applyAlignment="1">
      <alignment horizontal="left" vertical="center" wrapText="1"/>
    </xf>
    <xf numFmtId="38" fontId="3" fillId="0" borderId="4" xfId="1" applyFont="1" applyBorder="1" applyAlignment="1">
      <alignment horizontal="left" vertical="center" wrapText="1"/>
    </xf>
    <xf numFmtId="38" fontId="3" fillId="0" borderId="0" xfId="1" applyFont="1" applyBorder="1" applyAlignment="1">
      <alignment horizontal="left" vertical="center" wrapText="1"/>
    </xf>
    <xf numFmtId="38" fontId="3" fillId="0" borderId="18" xfId="1" applyFont="1" applyBorder="1" applyAlignment="1">
      <alignment horizontal="left" vertical="center" wrapText="1"/>
    </xf>
    <xf numFmtId="38" fontId="3" fillId="0" borderId="27" xfId="1" applyFont="1" applyBorder="1" applyAlignment="1">
      <alignment horizontal="center" vertical="center" wrapText="1"/>
    </xf>
    <xf numFmtId="38" fontId="3" fillId="0" borderId="3" xfId="1" applyFont="1" applyBorder="1" applyAlignment="1">
      <alignment horizontal="center" vertical="center" wrapText="1"/>
    </xf>
    <xf numFmtId="38" fontId="3" fillId="0" borderId="26" xfId="1" applyFont="1" applyBorder="1" applyAlignment="1">
      <alignment horizontal="center" vertical="center" wrapText="1"/>
    </xf>
    <xf numFmtId="38" fontId="3" fillId="0" borderId="65" xfId="1" applyFont="1" applyBorder="1" applyAlignment="1">
      <alignment horizontal="center" vertical="center" wrapText="1"/>
    </xf>
    <xf numFmtId="38" fontId="3" fillId="0" borderId="66" xfId="1" applyFont="1" applyBorder="1" applyAlignment="1">
      <alignment horizontal="center" vertical="center" wrapText="1"/>
    </xf>
    <xf numFmtId="38" fontId="3" fillId="0" borderId="67" xfId="1" applyFont="1" applyBorder="1" applyAlignment="1">
      <alignment horizontal="center" vertical="center" wrapText="1"/>
    </xf>
    <xf numFmtId="38" fontId="3" fillId="0" borderId="27" xfId="1" applyFont="1" applyFill="1" applyBorder="1" applyAlignment="1">
      <alignment horizontal="right" vertical="center"/>
    </xf>
    <xf numFmtId="38" fontId="3" fillId="0" borderId="3" xfId="1" applyFont="1" applyFill="1" applyBorder="1" applyAlignment="1">
      <alignment horizontal="right" vertical="center"/>
    </xf>
    <xf numFmtId="38" fontId="3" fillId="0" borderId="28" xfId="1" applyFont="1" applyFill="1" applyBorder="1" applyAlignment="1">
      <alignment horizontal="right" vertical="center"/>
    </xf>
    <xf numFmtId="38" fontId="3" fillId="0" borderId="6" xfId="1" applyFont="1" applyFill="1" applyBorder="1" applyAlignment="1">
      <alignment horizontal="right" vertical="center"/>
    </xf>
    <xf numFmtId="38" fontId="3" fillId="0" borderId="3" xfId="1" applyFont="1" applyBorder="1" applyAlignment="1">
      <alignment horizontal="left" vertical="center"/>
    </xf>
    <xf numFmtId="38" fontId="3" fillId="0" borderId="26" xfId="1" applyFont="1" applyBorder="1" applyAlignment="1">
      <alignment horizontal="left" vertical="center"/>
    </xf>
    <xf numFmtId="38" fontId="3" fillId="0" borderId="6" xfId="1" applyFont="1" applyBorder="1" applyAlignment="1">
      <alignment horizontal="left" vertical="center"/>
    </xf>
    <xf numFmtId="38" fontId="3" fillId="0" borderId="29" xfId="1" applyFont="1" applyBorder="1" applyAlignment="1">
      <alignment horizontal="left" vertical="center"/>
    </xf>
    <xf numFmtId="38" fontId="3" fillId="0" borderId="65" xfId="1" applyFont="1" applyFill="1" applyBorder="1" applyAlignment="1">
      <alignment horizontal="right" vertical="center"/>
    </xf>
    <xf numFmtId="38" fontId="3" fillId="0" borderId="66" xfId="1" applyFont="1" applyFill="1" applyBorder="1" applyAlignment="1">
      <alignment horizontal="right" vertical="center"/>
    </xf>
    <xf numFmtId="38" fontId="3" fillId="0" borderId="66" xfId="1" applyFont="1" applyBorder="1" applyAlignment="1">
      <alignment horizontal="left" vertical="center"/>
    </xf>
    <xf numFmtId="38" fontId="3" fillId="0" borderId="67" xfId="1" applyFont="1" applyBorder="1" applyAlignment="1">
      <alignment horizontal="left" vertical="center"/>
    </xf>
    <xf numFmtId="38" fontId="3" fillId="0" borderId="12" xfId="1" applyFont="1" applyFill="1" applyBorder="1" applyAlignment="1">
      <alignment horizontal="right" vertical="center"/>
    </xf>
    <xf numFmtId="38" fontId="3" fillId="0" borderId="13" xfId="1" applyFont="1" applyFill="1" applyBorder="1" applyAlignment="1">
      <alignment horizontal="right" vertical="center"/>
    </xf>
    <xf numFmtId="0" fontId="3" fillId="0" borderId="3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52" xfId="0" applyFont="1" applyBorder="1" applyAlignment="1">
      <alignment horizontal="center" vertical="center"/>
    </xf>
    <xf numFmtId="0" fontId="4" fillId="0" borderId="54" xfId="0" applyFont="1" applyBorder="1" applyAlignment="1">
      <alignment horizontal="center" vertical="center"/>
    </xf>
    <xf numFmtId="0" fontId="9" fillId="0" borderId="50" xfId="0" applyFont="1" applyBorder="1" applyAlignment="1">
      <alignment horizontal="center" vertical="center" wrapText="1"/>
    </xf>
    <xf numFmtId="0" fontId="9" fillId="0" borderId="53"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5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8" xfId="0" applyFont="1" applyBorder="1" applyAlignment="1">
      <alignment horizontal="center" vertical="center" wrapText="1"/>
    </xf>
    <xf numFmtId="0" fontId="24" fillId="0" borderId="71" xfId="0" applyFont="1" applyBorder="1" applyAlignment="1">
      <alignment horizontal="center" vertical="center"/>
    </xf>
    <xf numFmtId="0" fontId="24" fillId="0" borderId="57"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37"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5" xfId="0" applyFont="1" applyFill="1" applyBorder="1" applyAlignment="1">
      <alignment horizontal="center" vertical="center"/>
    </xf>
    <xf numFmtId="0" fontId="18" fillId="0" borderId="51" xfId="0" applyFont="1" applyBorder="1" applyAlignment="1">
      <alignment horizontal="center" vertical="center" wrapText="1"/>
    </xf>
    <xf numFmtId="0" fontId="18" fillId="0" borderId="57"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8" xfId="0" applyFont="1" applyBorder="1" applyAlignment="1">
      <alignment horizontal="center" vertical="center" wrapText="1"/>
    </xf>
    <xf numFmtId="0" fontId="17" fillId="0" borderId="0" xfId="0" applyFont="1" applyAlignment="1">
      <alignment horizontal="center" vertical="center"/>
    </xf>
    <xf numFmtId="38" fontId="3" fillId="5" borderId="9" xfId="0" applyNumberFormat="1" applyFont="1" applyFill="1" applyBorder="1" applyAlignment="1">
      <alignment horizontal="center" vertical="center" shrinkToFit="1"/>
    </xf>
    <xf numFmtId="38" fontId="3" fillId="5" borderId="11" xfId="0" applyNumberFormat="1" applyFont="1" applyFill="1" applyBorder="1" applyAlignment="1">
      <alignment horizontal="center" vertical="center" shrinkToFit="1"/>
    </xf>
    <xf numFmtId="0" fontId="4" fillId="0" borderId="47" xfId="0" applyFont="1" applyBorder="1" applyAlignment="1">
      <alignment horizontal="center" vertical="center"/>
    </xf>
    <xf numFmtId="0" fontId="4" fillId="0" borderId="43" xfId="0" applyFont="1" applyBorder="1" applyAlignment="1">
      <alignment horizontal="center" vertical="center"/>
    </xf>
    <xf numFmtId="0" fontId="4" fillId="0" borderId="48" xfId="0" applyFont="1" applyBorder="1" applyAlignment="1">
      <alignment horizontal="center" vertical="center"/>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5"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59" xfId="0" applyFont="1" applyBorder="1" applyAlignment="1">
      <alignment horizontal="center" vertical="center"/>
    </xf>
    <xf numFmtId="0" fontId="4" fillId="0" borderId="58" xfId="0" applyFont="1" applyBorder="1" applyAlignment="1">
      <alignment horizontal="center" vertical="center"/>
    </xf>
    <xf numFmtId="0" fontId="4" fillId="0" borderId="6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5"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3" xfId="0" applyFont="1" applyBorder="1" applyAlignment="1">
      <alignment horizontal="center" vertical="center"/>
    </xf>
    <xf numFmtId="0" fontId="3" fillId="0" borderId="14" xfId="0" applyFont="1" applyBorder="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15" xfId="0" applyFont="1" applyBorder="1" applyAlignment="1">
      <alignment horizontal="center" vertical="center"/>
    </xf>
    <xf numFmtId="0" fontId="3" fillId="0" borderId="31"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27" xfId="0" applyFont="1" applyBorder="1" applyAlignment="1">
      <alignment horizontal="center" vertical="center"/>
    </xf>
  </cellXfs>
  <cellStyles count="6">
    <cellStyle name="桁区切り" xfId="1" builtinId="6"/>
    <cellStyle name="桁区切り 3 4" xfId="5" xr:uid="{00000000-0005-0000-0000-000001000000}"/>
    <cellStyle name="標準" xfId="0" builtinId="0"/>
    <cellStyle name="標準 2" xfId="3" xr:uid="{00000000-0005-0000-0000-000003000000}"/>
    <cellStyle name="標準 2 3" xfId="4" xr:uid="{00000000-0005-0000-0000-000004000000}"/>
    <cellStyle name="標準 3" xfId="2" xr:uid="{00000000-0005-0000-0000-000005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CFFCC"/>
        </patternFill>
      </fill>
    </dxf>
  </dxfs>
  <tableStyles count="0" defaultTableStyle="TableStyleMedium2" defaultPivotStyle="PivotStyleLight16"/>
  <colors>
    <mruColors>
      <color rgb="FFECF7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36</xdr:col>
      <xdr:colOff>161925</xdr:colOff>
      <xdr:row>19</xdr:row>
      <xdr:rowOff>9526</xdr:rowOff>
    </xdr:from>
    <xdr:to>
      <xdr:col>75</xdr:col>
      <xdr:colOff>77863</xdr:colOff>
      <xdr:row>27</xdr:row>
      <xdr:rowOff>95251</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62825" y="4314826"/>
          <a:ext cx="7716913" cy="253365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100"/>
            <a:t>令和５年度から、規定された</a:t>
          </a:r>
          <a:endParaRPr kumimoji="1" lang="en-US" altLang="ja-JP" sz="1100"/>
        </a:p>
        <a:p>
          <a:pPr algn="l"/>
          <a:r>
            <a:rPr kumimoji="1" lang="ja-JP" altLang="en-US" sz="1100" b="1"/>
            <a:t>「最低賃金の上昇等に伴う賃金改善分（ベースアップ分）は、本事業における賃金改善には含めないものとする。」</a:t>
          </a:r>
          <a:endParaRPr kumimoji="1" lang="en-US" altLang="ja-JP" sz="1100" b="1"/>
        </a:p>
        <a:p>
          <a:pPr algn="l"/>
          <a:r>
            <a:rPr kumimoji="1" lang="ja-JP" altLang="en-US" sz="1100"/>
            <a:t>という点にご留意ください。</a:t>
          </a:r>
          <a:endParaRPr kumimoji="1" lang="en-US" altLang="ja-JP" sz="1100"/>
        </a:p>
        <a:p>
          <a:pPr algn="l"/>
          <a:r>
            <a:rPr kumimoji="1" lang="en-US" altLang="ja-JP" sz="1100" b="1"/>
            <a:t>【</a:t>
          </a:r>
          <a:r>
            <a:rPr kumimoji="1" lang="ja-JP" altLang="en-US" sz="1100" b="1"/>
            <a:t>参考</a:t>
          </a:r>
          <a:r>
            <a:rPr kumimoji="1" lang="en-US" altLang="ja-JP" sz="1100" b="1"/>
            <a:t>】</a:t>
          </a:r>
          <a:r>
            <a:rPr kumimoji="1" lang="ja-JP" altLang="en-US" sz="1100" b="1"/>
            <a:t>令和</a:t>
          </a:r>
          <a:r>
            <a:rPr kumimoji="1" lang="en-US" altLang="ja-JP" sz="1100" b="1"/>
            <a:t>3</a:t>
          </a:r>
          <a:r>
            <a:rPr kumimoji="1" lang="ja-JP" altLang="en-US" sz="1100" b="1"/>
            <a:t>年最低賃金  ８２１円  →  Ｒ７最低賃金  １，０２６円（差額 ２０５円</a:t>
          </a:r>
          <a:r>
            <a:rPr kumimoji="1" lang="en-US" altLang="ja-JP" sz="1100" b="1"/>
            <a:t>/</a:t>
          </a:r>
          <a:r>
            <a:rPr kumimoji="1" lang="ja-JP" altLang="en-US" sz="1100" b="1"/>
            <a:t>時）令和</a:t>
          </a:r>
          <a:r>
            <a:rPr kumimoji="1" lang="en-US" altLang="ja-JP" sz="1100" b="1"/>
            <a:t>4</a:t>
          </a:r>
          <a:r>
            <a:rPr kumimoji="1" lang="ja-JP" altLang="en-US" sz="1100" b="1"/>
            <a:t>年</a:t>
          </a:r>
          <a:r>
            <a:rPr kumimoji="1" lang="en-US" altLang="ja-JP" sz="1100" b="1"/>
            <a:t>1</a:t>
          </a:r>
          <a:r>
            <a:rPr kumimoji="1" lang="ja-JP" altLang="en-US" sz="1100" b="1"/>
            <a:t>月からの賃金改善</a:t>
          </a:r>
          <a:endParaRPr kumimoji="1" lang="en-US" altLang="ja-JP" sz="1100" b="1"/>
        </a:p>
        <a:p>
          <a:pPr algn="l"/>
          <a:r>
            <a:rPr kumimoji="1" lang="ja-JP" altLang="en-US" sz="1100"/>
            <a:t>　日給・月給における、時間給との比較方法</a:t>
          </a:r>
          <a:endParaRPr kumimoji="1" lang="en-US" altLang="ja-JP" sz="1100"/>
        </a:p>
        <a:p>
          <a:pPr algn="l"/>
          <a:r>
            <a:rPr kumimoji="1" lang="ja-JP" altLang="en-US" sz="1100"/>
            <a:t>　●日給の場合</a:t>
          </a:r>
          <a:endParaRPr kumimoji="1" lang="en-US" altLang="ja-JP" sz="1100"/>
        </a:p>
        <a:p>
          <a:pPr algn="l"/>
          <a:r>
            <a:rPr kumimoji="1" lang="ja-JP" altLang="en-US" sz="1100"/>
            <a:t>　　日給 </a:t>
          </a:r>
          <a:r>
            <a:rPr kumimoji="1" lang="en-US" altLang="ja-JP" sz="1100"/>
            <a:t>÷</a:t>
          </a:r>
          <a:r>
            <a:rPr kumimoji="1" lang="ja-JP" altLang="en-US" sz="1100"/>
            <a:t> 一日の平均所定労働時間 ＝ 時間給</a:t>
          </a:r>
          <a:endParaRPr kumimoji="1" lang="en-US" altLang="ja-JP" sz="1100"/>
        </a:p>
        <a:p>
          <a:pPr algn="l"/>
          <a:r>
            <a:rPr kumimoji="1" lang="ja-JP" altLang="en-US" sz="1100"/>
            <a:t>　●月給の場合</a:t>
          </a:r>
          <a:endParaRPr kumimoji="1" lang="en-US" altLang="ja-JP" sz="1100"/>
        </a:p>
        <a:p>
          <a:pPr algn="l"/>
          <a:r>
            <a:rPr kumimoji="1" lang="ja-JP" altLang="en-US" sz="1100"/>
            <a:t>　　月給 </a:t>
          </a:r>
          <a:r>
            <a:rPr kumimoji="1" lang="en-US" altLang="ja-JP" sz="1100"/>
            <a:t>÷</a:t>
          </a:r>
          <a:r>
            <a:rPr kumimoji="1" lang="ja-JP" altLang="en-US" sz="1100"/>
            <a:t> １か月の平均所定労働時間 ＝ 時間給</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204107</xdr:colOff>
      <xdr:row>33</xdr:row>
      <xdr:rowOff>0</xdr:rowOff>
    </xdr:from>
    <xdr:to>
      <xdr:col>12</xdr:col>
      <xdr:colOff>579782</xdr:colOff>
      <xdr:row>42</xdr:row>
      <xdr:rowOff>157370</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742477" y="10220739"/>
          <a:ext cx="8053653" cy="2319131"/>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100"/>
            <a:t>令和５年度から、規定された</a:t>
          </a:r>
          <a:endParaRPr kumimoji="1" lang="en-US" altLang="ja-JP" sz="1100"/>
        </a:p>
        <a:p>
          <a:pPr algn="l"/>
          <a:r>
            <a:rPr kumimoji="1" lang="ja-JP" altLang="en-US" sz="1100" b="1"/>
            <a:t>「最低賃金の上昇等に伴う賃金改善分（ベースアップ分）は、本事業における賃金改善には含めないものとする。」</a:t>
          </a:r>
          <a:endParaRPr kumimoji="1" lang="en-US" altLang="ja-JP" sz="1100" b="1"/>
        </a:p>
        <a:p>
          <a:pPr algn="l"/>
          <a:r>
            <a:rPr kumimoji="1" lang="ja-JP" altLang="en-US" sz="1100"/>
            <a:t>という点にご留意ください。</a:t>
          </a:r>
          <a:endParaRPr kumimoji="1" lang="en-US" altLang="ja-JP" sz="1100"/>
        </a:p>
        <a:p>
          <a:pPr algn="l"/>
          <a:r>
            <a:rPr kumimoji="1" lang="en-US" altLang="ja-JP" sz="1100" b="1"/>
            <a:t>【</a:t>
          </a:r>
          <a:r>
            <a:rPr kumimoji="1" lang="ja-JP" altLang="en-US" sz="1100" b="1"/>
            <a:t>参考</a:t>
          </a:r>
          <a:r>
            <a:rPr kumimoji="1" lang="en-US" altLang="ja-JP" sz="1100" b="1"/>
            <a:t>】</a:t>
          </a:r>
          <a:r>
            <a:rPr kumimoji="1" lang="ja-JP" altLang="en-US" sz="1100" b="1"/>
            <a:t>令和</a:t>
          </a:r>
          <a:r>
            <a:rPr kumimoji="1" lang="en-US" altLang="ja-JP" sz="1100" b="1"/>
            <a:t>3</a:t>
          </a:r>
          <a:r>
            <a:rPr kumimoji="1" lang="ja-JP" altLang="en-US" sz="1100" b="1"/>
            <a:t>年最低賃金  ８２１円  →  </a:t>
          </a:r>
          <a:r>
            <a:rPr kumimoji="1" lang="ja-JP" altLang="ja-JP" sz="1100" b="1">
              <a:solidFill>
                <a:schemeClr val="dk1"/>
              </a:solidFill>
              <a:effectLst/>
              <a:latin typeface="+mn-lt"/>
              <a:ea typeface="+mn-ea"/>
              <a:cs typeface="+mn-cs"/>
            </a:rPr>
            <a:t>Ｒ７最低賃金  １，０２６円（差額 ２０５円</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時）</a:t>
          </a:r>
          <a:r>
            <a:rPr kumimoji="1" lang="ja-JP" altLang="en-US" sz="1100" b="1"/>
            <a:t>令和</a:t>
          </a:r>
          <a:r>
            <a:rPr kumimoji="1" lang="en-US" altLang="ja-JP" sz="1100" b="1"/>
            <a:t>4</a:t>
          </a:r>
          <a:r>
            <a:rPr kumimoji="1" lang="ja-JP" altLang="en-US" sz="1100" b="1"/>
            <a:t>年</a:t>
          </a:r>
          <a:r>
            <a:rPr kumimoji="1" lang="en-US" altLang="ja-JP" sz="1100" b="1"/>
            <a:t>1</a:t>
          </a:r>
          <a:r>
            <a:rPr kumimoji="1" lang="ja-JP" altLang="en-US" sz="1100" b="1"/>
            <a:t>月からの賃金改善</a:t>
          </a:r>
          <a:endParaRPr kumimoji="1" lang="en-US" altLang="ja-JP" sz="1100" b="1"/>
        </a:p>
        <a:p>
          <a:pPr algn="l"/>
          <a:r>
            <a:rPr kumimoji="1" lang="ja-JP" altLang="en-US" sz="1100"/>
            <a:t>　日給・月給における、時間給との比較方法</a:t>
          </a:r>
          <a:endParaRPr kumimoji="1" lang="en-US" altLang="ja-JP" sz="1100"/>
        </a:p>
        <a:p>
          <a:pPr algn="l"/>
          <a:r>
            <a:rPr kumimoji="1" lang="ja-JP" altLang="en-US" sz="1100"/>
            <a:t>　●日給の場合</a:t>
          </a:r>
          <a:endParaRPr kumimoji="1" lang="en-US" altLang="ja-JP" sz="1100"/>
        </a:p>
        <a:p>
          <a:pPr algn="l"/>
          <a:r>
            <a:rPr kumimoji="1" lang="ja-JP" altLang="en-US" sz="1100"/>
            <a:t>　　日給 </a:t>
          </a:r>
          <a:r>
            <a:rPr kumimoji="1" lang="en-US" altLang="ja-JP" sz="1100"/>
            <a:t>÷</a:t>
          </a:r>
          <a:r>
            <a:rPr kumimoji="1" lang="ja-JP" altLang="en-US" sz="1100"/>
            <a:t> 一日の平均所定労働時間 ＝ 時間給</a:t>
          </a:r>
          <a:endParaRPr kumimoji="1" lang="en-US" altLang="ja-JP" sz="1100"/>
        </a:p>
        <a:p>
          <a:pPr algn="l"/>
          <a:r>
            <a:rPr kumimoji="1" lang="ja-JP" altLang="en-US" sz="1100"/>
            <a:t>　●月給の場合</a:t>
          </a:r>
          <a:endParaRPr kumimoji="1" lang="en-US" altLang="ja-JP" sz="1100"/>
        </a:p>
        <a:p>
          <a:pPr algn="l"/>
          <a:r>
            <a:rPr kumimoji="1" lang="ja-JP" altLang="en-US" sz="1100"/>
            <a:t>　　月給 </a:t>
          </a:r>
          <a:r>
            <a:rPr kumimoji="1" lang="en-US" altLang="ja-JP" sz="1100"/>
            <a:t>÷</a:t>
          </a:r>
          <a:r>
            <a:rPr kumimoji="1" lang="ja-JP" altLang="en-US" sz="1100"/>
            <a:t> １か月の平均所定労働時間 ＝ 時間給</a:t>
          </a:r>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AQ871"/>
  <sheetViews>
    <sheetView tabSelected="1" view="pageBreakPreview" zoomScaleNormal="100" zoomScaleSheetLayoutView="100" workbookViewId="0">
      <selection activeCell="AX19" sqref="AX19"/>
    </sheetView>
  </sheetViews>
  <sheetFormatPr defaultRowHeight="13.5"/>
  <cols>
    <col min="1" max="485" width="2.625" style="2" customWidth="1"/>
    <col min="486" max="16384" width="9" style="2"/>
  </cols>
  <sheetData>
    <row r="1" spans="2:43" ht="18" customHeight="1">
      <c r="B1" s="3" t="s">
        <v>76</v>
      </c>
      <c r="AG1" s="119" t="s">
        <v>77</v>
      </c>
      <c r="AH1" s="119"/>
      <c r="AI1" s="119"/>
    </row>
    <row r="2" spans="2:43" ht="18" customHeight="1">
      <c r="B2" s="3"/>
      <c r="AG2" s="85"/>
      <c r="AH2" s="85"/>
      <c r="AI2" s="85"/>
    </row>
    <row r="3" spans="2:43" ht="18" customHeight="1"/>
    <row r="4" spans="2:43" ht="21" customHeight="1">
      <c r="B4" s="123" t="s">
        <v>95</v>
      </c>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row>
    <row r="5" spans="2:43" ht="18" customHeight="1">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row>
    <row r="6" spans="2:43" ht="18" customHeight="1"/>
    <row r="7" spans="2:43" ht="18" customHeight="1">
      <c r="T7" s="40" t="s">
        <v>12</v>
      </c>
      <c r="U7" s="39" t="s">
        <v>10</v>
      </c>
      <c r="V7" s="121"/>
      <c r="W7" s="121"/>
      <c r="X7" s="121"/>
      <c r="Y7" s="121"/>
      <c r="Z7" s="121"/>
      <c r="AA7" s="121"/>
      <c r="AB7" s="121"/>
      <c r="AC7" s="121"/>
      <c r="AD7" s="121"/>
      <c r="AE7" s="121"/>
      <c r="AF7" s="121"/>
      <c r="AG7" s="121"/>
      <c r="AH7" s="121"/>
    </row>
    <row r="8" spans="2:43" ht="18" customHeight="1"/>
    <row r="9" spans="2:43" ht="18" customHeight="1" thickBot="1">
      <c r="B9" s="3" t="s">
        <v>0</v>
      </c>
    </row>
    <row r="10" spans="2:43" ht="31.5" customHeight="1">
      <c r="B10" s="124" t="s">
        <v>14</v>
      </c>
      <c r="C10" s="125"/>
      <c r="D10" s="125"/>
      <c r="E10" s="125"/>
      <c r="F10" s="125"/>
      <c r="G10" s="125"/>
      <c r="H10" s="125"/>
      <c r="I10" s="125"/>
      <c r="J10" s="125"/>
      <c r="K10" s="125"/>
      <c r="L10" s="125"/>
      <c r="M10" s="125"/>
      <c r="N10" s="125"/>
      <c r="O10" s="125"/>
      <c r="P10" s="125"/>
      <c r="Q10" s="126"/>
      <c r="R10" s="127" t="s">
        <v>1</v>
      </c>
      <c r="S10" s="128"/>
      <c r="T10" s="84"/>
      <c r="U10" s="78" t="s">
        <v>5</v>
      </c>
      <c r="V10" s="129"/>
      <c r="W10" s="129"/>
      <c r="X10" s="78" t="s">
        <v>2</v>
      </c>
      <c r="Y10" s="128" t="s">
        <v>3</v>
      </c>
      <c r="Z10" s="128"/>
      <c r="AA10" s="128" t="s">
        <v>1</v>
      </c>
      <c r="AB10" s="128"/>
      <c r="AC10" s="84"/>
      <c r="AD10" s="78" t="s">
        <v>5</v>
      </c>
      <c r="AE10" s="129"/>
      <c r="AF10" s="129"/>
      <c r="AG10" s="57" t="s">
        <v>2</v>
      </c>
    </row>
    <row r="11" spans="2:43" ht="31.5" customHeight="1" thickBot="1">
      <c r="B11" s="160" t="s">
        <v>60</v>
      </c>
      <c r="C11" s="161"/>
      <c r="D11" s="161"/>
      <c r="E11" s="161"/>
      <c r="F11" s="161"/>
      <c r="G11" s="161"/>
      <c r="H11" s="161"/>
      <c r="I11" s="161"/>
      <c r="J11" s="161"/>
      <c r="K11" s="161"/>
      <c r="L11" s="161"/>
      <c r="M11" s="161"/>
      <c r="N11" s="161"/>
      <c r="O11" s="161"/>
      <c r="P11" s="161"/>
      <c r="Q11" s="162"/>
      <c r="R11" s="163">
        <f>'別添１　賃金改善内訳 '!N33</f>
        <v>0</v>
      </c>
      <c r="S11" s="164"/>
      <c r="T11" s="164"/>
      <c r="U11" s="164"/>
      <c r="V11" s="164"/>
      <c r="W11" s="164"/>
      <c r="X11" s="164"/>
      <c r="Y11" s="164"/>
      <c r="Z11" s="164"/>
      <c r="AA11" s="164"/>
      <c r="AB11" s="164"/>
      <c r="AC11" s="164"/>
      <c r="AD11" s="164"/>
      <c r="AE11" s="161" t="s">
        <v>4</v>
      </c>
      <c r="AF11" s="161"/>
      <c r="AG11" s="162"/>
    </row>
    <row r="12" spans="2:43" ht="22.5" customHeight="1"/>
    <row r="13" spans="2:43" ht="18" customHeight="1" thickBot="1">
      <c r="B13" s="3" t="s">
        <v>6</v>
      </c>
    </row>
    <row r="14" spans="2:43" ht="41.25" customHeight="1" thickBot="1">
      <c r="B14" s="165" t="s">
        <v>64</v>
      </c>
      <c r="C14" s="166"/>
      <c r="D14" s="166"/>
      <c r="E14" s="166"/>
      <c r="F14" s="166"/>
      <c r="G14" s="166"/>
      <c r="H14" s="166"/>
      <c r="I14" s="166"/>
      <c r="J14" s="166"/>
      <c r="K14" s="166"/>
      <c r="L14" s="166"/>
      <c r="M14" s="166"/>
      <c r="N14" s="166"/>
      <c r="O14" s="166"/>
      <c r="P14" s="166"/>
      <c r="Q14" s="167"/>
      <c r="R14" s="192">
        <f>'別添１　賃金改善内訳 '!O33</f>
        <v>0</v>
      </c>
      <c r="S14" s="193"/>
      <c r="T14" s="193"/>
      <c r="U14" s="193"/>
      <c r="V14" s="193"/>
      <c r="W14" s="193"/>
      <c r="X14" s="193"/>
      <c r="Y14" s="193"/>
      <c r="Z14" s="193"/>
      <c r="AA14" s="193"/>
      <c r="AB14" s="193"/>
      <c r="AC14" s="193"/>
      <c r="AD14" s="193"/>
      <c r="AE14" s="166" t="s">
        <v>4</v>
      </c>
      <c r="AF14" s="166"/>
      <c r="AG14" s="167"/>
      <c r="AM14" s="157" t="str">
        <f>IF(R15&gt;=2/3,"○","×")</f>
        <v>×</v>
      </c>
      <c r="AN14" s="158"/>
      <c r="AO14" s="158"/>
      <c r="AP14" s="159"/>
      <c r="AQ14" s="2" t="s">
        <v>7</v>
      </c>
    </row>
    <row r="15" spans="2:43" ht="25.5" customHeight="1">
      <c r="B15" s="41"/>
      <c r="C15" s="168" t="s">
        <v>65</v>
      </c>
      <c r="D15" s="169"/>
      <c r="E15" s="169"/>
      <c r="F15" s="169"/>
      <c r="G15" s="169"/>
      <c r="H15" s="169"/>
      <c r="I15" s="169"/>
      <c r="J15" s="169"/>
      <c r="K15" s="169"/>
      <c r="L15" s="169"/>
      <c r="M15" s="169"/>
      <c r="N15" s="169"/>
      <c r="O15" s="169"/>
      <c r="P15" s="169"/>
      <c r="Q15" s="170"/>
      <c r="R15" s="180">
        <f>'別添１　賃金改善内訳 '!P33</f>
        <v>0</v>
      </c>
      <c r="S15" s="181"/>
      <c r="T15" s="181"/>
      <c r="U15" s="181"/>
      <c r="V15" s="181"/>
      <c r="W15" s="181"/>
      <c r="X15" s="181"/>
      <c r="Y15" s="181"/>
      <c r="Z15" s="181"/>
      <c r="AA15" s="181"/>
      <c r="AB15" s="181"/>
      <c r="AC15" s="181"/>
      <c r="AD15" s="181"/>
      <c r="AE15" s="184" t="s">
        <v>4</v>
      </c>
      <c r="AF15" s="184"/>
      <c r="AG15" s="185"/>
    </row>
    <row r="16" spans="2:43" ht="25.5" customHeight="1" thickBot="1">
      <c r="B16" s="41"/>
      <c r="C16" s="171"/>
      <c r="D16" s="172"/>
      <c r="E16" s="172"/>
      <c r="F16" s="172"/>
      <c r="G16" s="172"/>
      <c r="H16" s="172"/>
      <c r="I16" s="172"/>
      <c r="J16" s="172"/>
      <c r="K16" s="172"/>
      <c r="L16" s="172"/>
      <c r="M16" s="172"/>
      <c r="N16" s="172"/>
      <c r="O16" s="172"/>
      <c r="P16" s="172"/>
      <c r="Q16" s="173"/>
      <c r="R16" s="182"/>
      <c r="S16" s="183"/>
      <c r="T16" s="183"/>
      <c r="U16" s="183"/>
      <c r="V16" s="183"/>
      <c r="W16" s="183"/>
      <c r="X16" s="183"/>
      <c r="Y16" s="183"/>
      <c r="Z16" s="183"/>
      <c r="AA16" s="183"/>
      <c r="AB16" s="183"/>
      <c r="AC16" s="183"/>
      <c r="AD16" s="183"/>
      <c r="AE16" s="186"/>
      <c r="AF16" s="186"/>
      <c r="AG16" s="187"/>
      <c r="AM16" s="2" t="s">
        <v>35</v>
      </c>
    </row>
    <row r="17" spans="2:42" ht="25.5" customHeight="1" thickBot="1">
      <c r="B17" s="174" t="s">
        <v>61</v>
      </c>
      <c r="C17" s="175"/>
      <c r="D17" s="175"/>
      <c r="E17" s="175"/>
      <c r="F17" s="175"/>
      <c r="G17" s="175"/>
      <c r="H17" s="175"/>
      <c r="I17" s="175"/>
      <c r="J17" s="175"/>
      <c r="K17" s="175"/>
      <c r="L17" s="175"/>
      <c r="M17" s="175"/>
      <c r="N17" s="175"/>
      <c r="O17" s="175"/>
      <c r="P17" s="175"/>
      <c r="Q17" s="176"/>
      <c r="R17" s="180">
        <f>'別添１　賃金改善内訳 '!R33</f>
        <v>0</v>
      </c>
      <c r="S17" s="181"/>
      <c r="T17" s="181"/>
      <c r="U17" s="181"/>
      <c r="V17" s="181"/>
      <c r="W17" s="181"/>
      <c r="X17" s="181"/>
      <c r="Y17" s="181"/>
      <c r="Z17" s="181"/>
      <c r="AA17" s="181"/>
      <c r="AB17" s="181"/>
      <c r="AC17" s="181"/>
      <c r="AD17" s="181"/>
      <c r="AE17" s="184" t="s">
        <v>4</v>
      </c>
      <c r="AF17" s="184"/>
      <c r="AG17" s="185"/>
      <c r="AM17" s="157" t="e">
        <f>IF(R19&gt;=#REF!,"○","×")</f>
        <v>#REF!</v>
      </c>
      <c r="AN17" s="158"/>
      <c r="AO17" s="158"/>
      <c r="AP17" s="159"/>
    </row>
    <row r="18" spans="2:42" ht="25.5" customHeight="1" thickBot="1">
      <c r="B18" s="177"/>
      <c r="C18" s="178"/>
      <c r="D18" s="178"/>
      <c r="E18" s="178"/>
      <c r="F18" s="178"/>
      <c r="G18" s="178"/>
      <c r="H18" s="178"/>
      <c r="I18" s="178"/>
      <c r="J18" s="178"/>
      <c r="K18" s="178"/>
      <c r="L18" s="178"/>
      <c r="M18" s="178"/>
      <c r="N18" s="178"/>
      <c r="O18" s="178"/>
      <c r="P18" s="178"/>
      <c r="Q18" s="179"/>
      <c r="R18" s="188"/>
      <c r="S18" s="189"/>
      <c r="T18" s="189"/>
      <c r="U18" s="189"/>
      <c r="V18" s="189"/>
      <c r="W18" s="189"/>
      <c r="X18" s="189"/>
      <c r="Y18" s="189"/>
      <c r="Z18" s="189"/>
      <c r="AA18" s="189"/>
      <c r="AB18" s="189"/>
      <c r="AC18" s="189"/>
      <c r="AD18" s="189"/>
      <c r="AE18" s="190"/>
      <c r="AF18" s="190"/>
      <c r="AG18" s="191"/>
    </row>
    <row r="19" spans="2:42" ht="25.5" customHeight="1" thickTop="1" thickBot="1">
      <c r="B19" s="130" t="s">
        <v>62</v>
      </c>
      <c r="C19" s="131"/>
      <c r="D19" s="131"/>
      <c r="E19" s="131"/>
      <c r="F19" s="131"/>
      <c r="G19" s="131"/>
      <c r="H19" s="131"/>
      <c r="I19" s="131"/>
      <c r="J19" s="131"/>
      <c r="K19" s="131"/>
      <c r="L19" s="131"/>
      <c r="M19" s="131"/>
      <c r="N19" s="131"/>
      <c r="O19" s="131"/>
      <c r="P19" s="131"/>
      <c r="Q19" s="131"/>
      <c r="R19" s="132">
        <f>SUM(R14,R17)</f>
        <v>0</v>
      </c>
      <c r="S19" s="133"/>
      <c r="T19" s="133"/>
      <c r="U19" s="133"/>
      <c r="V19" s="133"/>
      <c r="W19" s="133"/>
      <c r="X19" s="133"/>
      <c r="Y19" s="133"/>
      <c r="Z19" s="133"/>
      <c r="AA19" s="133"/>
      <c r="AB19" s="133"/>
      <c r="AC19" s="133"/>
      <c r="AD19" s="133"/>
      <c r="AE19" s="131" t="s">
        <v>4</v>
      </c>
      <c r="AF19" s="131"/>
      <c r="AG19" s="134"/>
    </row>
    <row r="20" spans="2:42" ht="25.5" customHeight="1">
      <c r="B20" s="79"/>
      <c r="C20" s="79"/>
      <c r="D20" s="79"/>
      <c r="E20" s="79"/>
      <c r="F20" s="79"/>
      <c r="G20" s="79"/>
      <c r="H20" s="79"/>
      <c r="I20" s="79"/>
      <c r="J20" s="79"/>
      <c r="K20" s="79"/>
      <c r="L20" s="79"/>
      <c r="M20" s="79"/>
      <c r="N20" s="79"/>
      <c r="O20" s="79"/>
      <c r="P20" s="79"/>
      <c r="Q20" s="79"/>
      <c r="R20" s="80"/>
      <c r="S20" s="80"/>
      <c r="T20" s="80"/>
      <c r="U20" s="80"/>
      <c r="V20" s="80"/>
      <c r="W20" s="80"/>
      <c r="X20" s="80"/>
      <c r="Y20" s="80"/>
      <c r="Z20" s="80"/>
      <c r="AA20" s="80"/>
      <c r="AB20" s="80"/>
      <c r="AC20" s="80"/>
      <c r="AD20" s="80"/>
      <c r="AE20" s="79"/>
      <c r="AF20" s="79"/>
      <c r="AG20" s="79"/>
    </row>
    <row r="21" spans="2:42" ht="25.5" customHeight="1" thickBot="1">
      <c r="B21" s="81" t="s">
        <v>66</v>
      </c>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3" t="s">
        <v>67</v>
      </c>
    </row>
    <row r="22" spans="2:42" ht="39.75" customHeight="1">
      <c r="B22" s="142" t="s">
        <v>68</v>
      </c>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4"/>
      <c r="AB22" s="145" t="str">
        <f>IF(AND(R14=0),"",IF(R14*2/3&lt;=R15,"改善されている","改善されていない"))</f>
        <v/>
      </c>
      <c r="AC22" s="146"/>
      <c r="AD22" s="146"/>
      <c r="AE22" s="146"/>
      <c r="AF22" s="146"/>
      <c r="AG22" s="146"/>
      <c r="AH22" s="147"/>
    </row>
    <row r="23" spans="2:42" ht="30.75" customHeight="1">
      <c r="B23" s="148" t="s">
        <v>69</v>
      </c>
      <c r="C23" s="149"/>
      <c r="D23" s="149"/>
      <c r="E23" s="149"/>
      <c r="F23" s="149"/>
      <c r="G23" s="149"/>
      <c r="H23" s="149"/>
      <c r="I23" s="149"/>
      <c r="J23" s="149"/>
      <c r="K23" s="149"/>
      <c r="L23" s="149"/>
      <c r="M23" s="149"/>
      <c r="N23" s="149"/>
      <c r="O23" s="149"/>
      <c r="P23" s="149"/>
      <c r="Q23" s="149"/>
      <c r="R23" s="149"/>
      <c r="S23" s="149"/>
      <c r="T23" s="149"/>
      <c r="U23" s="149"/>
      <c r="V23" s="149"/>
      <c r="W23" s="149"/>
      <c r="X23" s="149"/>
      <c r="Y23" s="149"/>
      <c r="Z23" s="149"/>
      <c r="AA23" s="150"/>
      <c r="AB23" s="151" t="str">
        <f>IF(R11=0,"",IF(R19&gt;=R11,"なっている","なっていない"))</f>
        <v/>
      </c>
      <c r="AC23" s="152"/>
      <c r="AD23" s="152"/>
      <c r="AE23" s="152"/>
      <c r="AF23" s="152"/>
      <c r="AG23" s="152"/>
      <c r="AH23" s="153"/>
    </row>
    <row r="24" spans="2:42" ht="30.75" customHeight="1">
      <c r="B24" s="148" t="s">
        <v>70</v>
      </c>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50"/>
      <c r="AB24" s="154"/>
      <c r="AC24" s="155"/>
      <c r="AD24" s="155"/>
      <c r="AE24" s="155"/>
      <c r="AF24" s="155"/>
      <c r="AG24" s="155"/>
      <c r="AH24" s="156"/>
    </row>
    <row r="25" spans="2:42" ht="30.75" customHeight="1" thickBot="1">
      <c r="B25" s="136" t="s">
        <v>71</v>
      </c>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8"/>
      <c r="AB25" s="139"/>
      <c r="AC25" s="140"/>
      <c r="AD25" s="140"/>
      <c r="AE25" s="140"/>
      <c r="AF25" s="140"/>
      <c r="AG25" s="140"/>
      <c r="AH25" s="141"/>
    </row>
    <row r="26" spans="2:42" ht="17.25" customHeight="1">
      <c r="B26" s="79"/>
      <c r="C26" s="79"/>
      <c r="D26" s="79"/>
      <c r="E26" s="79"/>
      <c r="F26" s="79"/>
      <c r="G26" s="79"/>
      <c r="H26" s="79"/>
      <c r="I26" s="79"/>
      <c r="J26" s="79"/>
      <c r="K26" s="79"/>
      <c r="L26" s="79"/>
      <c r="M26" s="79"/>
      <c r="N26" s="79"/>
      <c r="O26" s="79"/>
      <c r="P26" s="79"/>
      <c r="Q26" s="79"/>
      <c r="R26" s="80"/>
      <c r="S26" s="80"/>
      <c r="T26" s="80"/>
      <c r="U26" s="80"/>
      <c r="V26" s="80"/>
      <c r="W26" s="80"/>
      <c r="X26" s="80"/>
      <c r="Y26" s="80"/>
      <c r="Z26" s="80"/>
      <c r="AA26" s="80"/>
      <c r="AB26" s="80"/>
      <c r="AC26" s="80"/>
      <c r="AD26" s="80"/>
      <c r="AE26" s="79"/>
      <c r="AF26" s="79"/>
      <c r="AG26" s="79"/>
    </row>
    <row r="27" spans="2:42" s="9" customFormat="1" ht="19.5" customHeight="1">
      <c r="B27" s="10" t="s">
        <v>63</v>
      </c>
      <c r="C27" s="11"/>
      <c r="D27" s="11"/>
      <c r="E27" s="11"/>
      <c r="F27" s="11"/>
      <c r="G27" s="11"/>
      <c r="H27" s="11"/>
      <c r="I27" s="11"/>
      <c r="J27" s="11"/>
      <c r="K27" s="11"/>
      <c r="L27" s="11"/>
      <c r="M27" s="11"/>
      <c r="N27" s="11"/>
      <c r="O27" s="11"/>
      <c r="P27" s="11"/>
      <c r="Q27" s="11"/>
      <c r="R27" s="12"/>
      <c r="S27" s="12"/>
      <c r="T27" s="12"/>
      <c r="U27" s="12"/>
      <c r="V27" s="12"/>
      <c r="W27" s="12"/>
      <c r="X27" s="12"/>
      <c r="Y27" s="12"/>
      <c r="Z27" s="12"/>
      <c r="AA27" s="12"/>
      <c r="AB27" s="12"/>
      <c r="AC27" s="12"/>
      <c r="AD27" s="12"/>
      <c r="AE27" s="12"/>
      <c r="AF27" s="12"/>
      <c r="AG27" s="12"/>
    </row>
    <row r="28" spans="2:42" s="9" customFormat="1" ht="19.5" customHeight="1">
      <c r="B28" s="10" t="s">
        <v>25</v>
      </c>
      <c r="C28" s="11"/>
      <c r="D28" s="11"/>
      <c r="E28" s="11"/>
      <c r="F28" s="11"/>
      <c r="G28" s="11"/>
      <c r="H28" s="11"/>
      <c r="I28" s="11"/>
      <c r="J28" s="11"/>
      <c r="K28" s="11"/>
      <c r="L28" s="11"/>
      <c r="M28" s="11"/>
      <c r="N28" s="11"/>
      <c r="O28" s="11"/>
      <c r="P28" s="11"/>
      <c r="Q28" s="11"/>
      <c r="R28" s="12"/>
      <c r="S28" s="12"/>
      <c r="T28" s="12"/>
      <c r="U28" s="12"/>
      <c r="V28" s="12"/>
      <c r="W28" s="12"/>
      <c r="X28" s="12"/>
      <c r="Y28" s="12"/>
      <c r="Z28" s="12"/>
      <c r="AA28" s="12"/>
      <c r="AB28" s="12"/>
      <c r="AC28" s="12"/>
      <c r="AD28" s="12"/>
      <c r="AE28" s="12"/>
      <c r="AF28" s="12"/>
      <c r="AG28" s="12"/>
    </row>
    <row r="29" spans="2:42" ht="19.5" customHeight="1"/>
    <row r="30" spans="2:42" ht="19.5" customHeight="1">
      <c r="B30" s="2" t="s">
        <v>8</v>
      </c>
    </row>
    <row r="31" spans="2:42" ht="19.5" customHeight="1"/>
    <row r="32" spans="2:42" ht="19.5" customHeight="1">
      <c r="R32" s="119" t="s">
        <v>1</v>
      </c>
      <c r="S32" s="119"/>
      <c r="T32" s="122"/>
      <c r="U32" s="122"/>
      <c r="V32" s="119" t="s">
        <v>5</v>
      </c>
      <c r="W32" s="119"/>
      <c r="X32" s="122"/>
      <c r="Y32" s="122"/>
      <c r="Z32" s="119" t="s">
        <v>2</v>
      </c>
      <c r="AA32" s="119"/>
      <c r="AB32" s="122"/>
      <c r="AC32" s="122"/>
      <c r="AD32" s="119" t="s">
        <v>9</v>
      </c>
      <c r="AE32" s="119"/>
    </row>
    <row r="33" spans="18:34" ht="19.5" customHeight="1">
      <c r="R33" s="39"/>
      <c r="S33" s="39"/>
      <c r="T33" s="39"/>
      <c r="U33" s="39"/>
      <c r="V33" s="39"/>
      <c r="W33" s="39"/>
      <c r="X33" s="39"/>
      <c r="Y33" s="39"/>
      <c r="Z33" s="39"/>
      <c r="AA33" s="39"/>
      <c r="AB33" s="39"/>
      <c r="AC33" s="39"/>
      <c r="AD33" s="39"/>
      <c r="AE33" s="39"/>
    </row>
    <row r="34" spans="18:34" ht="19.5" customHeight="1">
      <c r="S34" s="4"/>
      <c r="T34" s="4"/>
      <c r="U34" s="4"/>
      <c r="V34" s="4"/>
      <c r="W34" s="4"/>
      <c r="X34" s="4"/>
      <c r="Y34" s="40" t="s">
        <v>13</v>
      </c>
      <c r="Z34" s="4" t="s">
        <v>10</v>
      </c>
      <c r="AA34" s="135">
        <f>V7</f>
        <v>0</v>
      </c>
      <c r="AB34" s="135"/>
      <c r="AC34" s="135"/>
      <c r="AD34" s="135"/>
      <c r="AE34" s="135"/>
      <c r="AF34" s="135"/>
      <c r="AG34" s="135"/>
      <c r="AH34" s="135"/>
    </row>
    <row r="35" spans="18:34" ht="19.5" customHeight="1">
      <c r="R35" s="40"/>
      <c r="S35" s="40"/>
      <c r="T35" s="40"/>
      <c r="U35" s="40"/>
      <c r="V35" s="40"/>
      <c r="W35" s="40"/>
      <c r="X35" s="40"/>
      <c r="Y35" s="40"/>
      <c r="Z35" s="4"/>
      <c r="AA35" s="5"/>
      <c r="AB35" s="5"/>
      <c r="AC35" s="5"/>
      <c r="AD35" s="5"/>
      <c r="AE35" s="5"/>
      <c r="AF35" s="5"/>
      <c r="AG35" s="5"/>
      <c r="AH35" s="5"/>
    </row>
    <row r="36" spans="18:34" ht="19.5" customHeight="1">
      <c r="R36" s="120" t="s">
        <v>11</v>
      </c>
      <c r="S36" s="120"/>
      <c r="T36" s="120"/>
      <c r="U36" s="120"/>
      <c r="V36" s="120"/>
      <c r="W36" s="120"/>
      <c r="X36" s="120"/>
      <c r="Y36" s="120"/>
      <c r="Z36" s="2" t="s">
        <v>10</v>
      </c>
      <c r="AA36" s="121"/>
      <c r="AB36" s="121"/>
      <c r="AC36" s="121"/>
      <c r="AD36" s="121"/>
      <c r="AE36" s="121"/>
      <c r="AF36" s="121"/>
      <c r="AG36" s="121"/>
      <c r="AH36" s="121"/>
    </row>
    <row r="37" spans="18:34" ht="18" customHeight="1"/>
    <row r="38" spans="18:34" ht="18" customHeight="1"/>
    <row r="39" spans="18:34" ht="18" customHeight="1"/>
    <row r="40" spans="18:34" ht="18" customHeight="1"/>
    <row r="41" spans="18:34" ht="18" customHeight="1"/>
    <row r="42" spans="18:34" ht="18" customHeight="1"/>
    <row r="43" spans="18:34" ht="18" customHeight="1"/>
    <row r="44" spans="18:34" ht="18" customHeight="1"/>
    <row r="45" spans="18:34" ht="18" customHeight="1"/>
    <row r="46" spans="18:34" ht="18" customHeight="1"/>
    <row r="47" spans="18:34" ht="18" customHeight="1"/>
    <row r="48" spans="18:3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sheetData>
  <mergeCells count="44">
    <mergeCell ref="AE10:AF10"/>
    <mergeCell ref="AM17:AP17"/>
    <mergeCell ref="B11:Q11"/>
    <mergeCell ref="R11:AD11"/>
    <mergeCell ref="AE11:AG11"/>
    <mergeCell ref="B14:Q14"/>
    <mergeCell ref="C15:Q16"/>
    <mergeCell ref="B17:Q18"/>
    <mergeCell ref="R15:AD16"/>
    <mergeCell ref="AE15:AG16"/>
    <mergeCell ref="AM14:AP14"/>
    <mergeCell ref="R17:AD18"/>
    <mergeCell ref="AE17:AG18"/>
    <mergeCell ref="R14:AD14"/>
    <mergeCell ref="AE14:AG14"/>
    <mergeCell ref="B19:Q19"/>
    <mergeCell ref="R19:AD19"/>
    <mergeCell ref="AE19:AG19"/>
    <mergeCell ref="AD32:AE32"/>
    <mergeCell ref="AA34:AH34"/>
    <mergeCell ref="B25:AA25"/>
    <mergeCell ref="AB25:AH25"/>
    <mergeCell ref="B22:AA22"/>
    <mergeCell ref="AB22:AH22"/>
    <mergeCell ref="B23:AA23"/>
    <mergeCell ref="AB23:AH23"/>
    <mergeCell ref="B24:AA24"/>
    <mergeCell ref="AB24:AH24"/>
    <mergeCell ref="AG1:AI1"/>
    <mergeCell ref="R36:Y36"/>
    <mergeCell ref="AA36:AH36"/>
    <mergeCell ref="R32:S32"/>
    <mergeCell ref="T32:U32"/>
    <mergeCell ref="V32:W32"/>
    <mergeCell ref="X32:Y32"/>
    <mergeCell ref="Z32:AA32"/>
    <mergeCell ref="AB32:AC32"/>
    <mergeCell ref="B4:AG4"/>
    <mergeCell ref="V7:AH7"/>
    <mergeCell ref="B10:Q10"/>
    <mergeCell ref="R10:S10"/>
    <mergeCell ref="V10:W10"/>
    <mergeCell ref="Y10:Z10"/>
    <mergeCell ref="AA10:AB10"/>
  </mergeCells>
  <phoneticPr fontId="1"/>
  <conditionalFormatting sqref="AB24:AH25">
    <cfRule type="containsBlanks" dxfId="10" priority="1">
      <formula>LEN(TRIM(#REF!))=0</formula>
    </cfRule>
  </conditionalFormatting>
  <dataValidations count="3">
    <dataValidation type="list" allowBlank="1" showInputMessage="1" showErrorMessage="1" sqref="R27:W28" xr:uid="{00000000-0002-0000-0000-000000000000}">
      <formula1>"継続する,継続しない"</formula1>
    </dataValidation>
    <dataValidation type="list" allowBlank="1" showInputMessage="1" showErrorMessage="1" sqref="AB25:AH25" xr:uid="{00000000-0002-0000-0000-000001000000}">
      <formula1>"維持する, 維持しない"</formula1>
    </dataValidation>
    <dataValidation type="list" allowBlank="1" showInputMessage="1" showErrorMessage="1" sqref="AB24:AH24" xr:uid="{00000000-0002-0000-0000-000002000000}">
      <formula1>"周知している, 周知していない"</formula1>
    </dataValidation>
  </dataValidations>
  <printOptions horizontalCentered="1"/>
  <pageMargins left="0.23622047244094491" right="0.23622047244094491" top="0.62992125984251968" bottom="0.43307086614173229" header="0.31496062992125984" footer="0.31496062992125984"/>
  <pageSetup paperSize="9" scale="88"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V1838"/>
  <sheetViews>
    <sheetView view="pageBreakPreview" zoomScaleNormal="100" zoomScaleSheetLayoutView="100" workbookViewId="0">
      <selection activeCell="B35" sqref="B35"/>
    </sheetView>
  </sheetViews>
  <sheetFormatPr defaultRowHeight="13.5"/>
  <cols>
    <col min="1" max="1" width="2.125" style="1" customWidth="1"/>
    <col min="2" max="2" width="5.125" style="1" customWidth="1"/>
    <col min="3" max="4" width="3.625" style="1" customWidth="1"/>
    <col min="5" max="5" width="12.625" style="1" customWidth="1"/>
    <col min="6" max="6" width="15.625" style="1" customWidth="1"/>
    <col min="7" max="8" width="11.5" style="1" bestFit="1" customWidth="1"/>
    <col min="9" max="9" width="9.375" style="1" customWidth="1"/>
    <col min="10" max="10" width="11.625" style="1" bestFit="1" customWidth="1"/>
    <col min="11" max="11" width="13.125" style="1" bestFit="1" customWidth="1"/>
    <col min="12" max="12" width="7.5" style="1" bestFit="1" customWidth="1"/>
    <col min="13" max="13" width="8.125" style="1" bestFit="1" customWidth="1"/>
    <col min="14" max="14" width="14.5" style="1" customWidth="1"/>
    <col min="15" max="15" width="14.625" style="1" customWidth="1"/>
    <col min="16" max="16" width="15.625" style="1" customWidth="1"/>
    <col min="17" max="17" width="13.625" style="1" customWidth="1"/>
    <col min="18" max="18" width="14" style="1" customWidth="1"/>
    <col min="19" max="19" width="14.625" style="1" customWidth="1"/>
    <col min="20" max="20" width="14.25" style="1" customWidth="1"/>
    <col min="21" max="23" width="15.625" style="1" customWidth="1"/>
    <col min="24" max="24" width="2.125" style="1" customWidth="1"/>
    <col min="25" max="40" width="3.625" style="1" customWidth="1"/>
    <col min="41" max="654" width="2.625" style="1" customWidth="1"/>
    <col min="655" max="16384" width="9" style="1"/>
  </cols>
  <sheetData>
    <row r="1" spans="2:22" ht="18" customHeight="1">
      <c r="B1" s="3" t="s">
        <v>76</v>
      </c>
      <c r="T1" s="109" t="s">
        <v>87</v>
      </c>
    </row>
    <row r="2" spans="2:22" ht="18" customHeight="1"/>
    <row r="3" spans="2:22" ht="27" customHeight="1">
      <c r="B3" s="221" t="s">
        <v>98</v>
      </c>
      <c r="C3" s="221"/>
      <c r="D3" s="221"/>
      <c r="E3" s="221"/>
      <c r="F3" s="221"/>
      <c r="G3" s="221"/>
      <c r="H3" s="221"/>
      <c r="I3" s="221"/>
      <c r="J3" s="221"/>
      <c r="K3" s="221"/>
      <c r="L3" s="221"/>
      <c r="M3" s="221"/>
      <c r="N3" s="221"/>
      <c r="O3" s="221"/>
      <c r="P3" s="221"/>
      <c r="Q3" s="221"/>
      <c r="R3" s="221"/>
      <c r="S3" s="221"/>
      <c r="T3" s="221"/>
      <c r="U3" s="221"/>
      <c r="V3" s="221"/>
    </row>
    <row r="4" spans="2:22" ht="18" customHeight="1" thickBot="1"/>
    <row r="5" spans="2:22" ht="18" customHeight="1" thickBot="1">
      <c r="R5" s="31" t="s">
        <v>12</v>
      </c>
      <c r="S5" s="222">
        <f>事業実績報告書!V7</f>
        <v>0</v>
      </c>
      <c r="T5" s="223"/>
    </row>
    <row r="6" spans="2:22" ht="18" customHeight="1"/>
    <row r="7" spans="2:22" s="35" customFormat="1" ht="18" customHeight="1">
      <c r="B7" s="32"/>
      <c r="C7" s="32"/>
      <c r="D7" s="32"/>
      <c r="E7" s="32"/>
      <c r="F7" s="32"/>
      <c r="G7" s="32"/>
      <c r="H7" s="32"/>
      <c r="I7" s="32"/>
      <c r="J7" s="32"/>
      <c r="K7" s="32"/>
      <c r="L7" s="32"/>
      <c r="M7" s="32"/>
      <c r="N7" s="32"/>
      <c r="O7" s="33"/>
      <c r="P7" s="33"/>
      <c r="Q7" s="33"/>
      <c r="R7" s="33"/>
      <c r="S7" s="33"/>
      <c r="T7" s="33"/>
      <c r="U7" s="33"/>
      <c r="V7" s="34"/>
    </row>
    <row r="8" spans="2:22" ht="18" customHeight="1" thickBot="1">
      <c r="B8" s="1" t="s">
        <v>97</v>
      </c>
    </row>
    <row r="9" spans="2:22" ht="27" customHeight="1">
      <c r="B9" s="224" t="s">
        <v>15</v>
      </c>
      <c r="C9" s="230" t="s">
        <v>16</v>
      </c>
      <c r="D9" s="231"/>
      <c r="E9" s="232"/>
      <c r="F9" s="205" t="s">
        <v>24</v>
      </c>
      <c r="G9" s="218" t="s">
        <v>80</v>
      </c>
      <c r="H9" s="218" t="s">
        <v>50</v>
      </c>
      <c r="I9" s="205" t="s">
        <v>48</v>
      </c>
      <c r="J9" s="227" t="s">
        <v>49</v>
      </c>
      <c r="K9" s="228"/>
      <c r="L9" s="229"/>
      <c r="M9" s="205" t="s">
        <v>78</v>
      </c>
      <c r="N9" s="205" t="s">
        <v>55</v>
      </c>
      <c r="O9" s="19" t="s">
        <v>99</v>
      </c>
      <c r="P9" s="17"/>
      <c r="Q9" s="20"/>
      <c r="R9" s="205" t="s">
        <v>56</v>
      </c>
      <c r="S9" s="205" t="s">
        <v>57</v>
      </c>
      <c r="T9" s="224" t="s">
        <v>51</v>
      </c>
    </row>
    <row r="10" spans="2:22" ht="27" customHeight="1">
      <c r="B10" s="225"/>
      <c r="C10" s="233"/>
      <c r="D10" s="234"/>
      <c r="E10" s="235"/>
      <c r="F10" s="206"/>
      <c r="G10" s="219"/>
      <c r="H10" s="219"/>
      <c r="I10" s="206"/>
      <c r="J10" s="216" t="s">
        <v>79</v>
      </c>
      <c r="K10" s="199" t="s">
        <v>81</v>
      </c>
      <c r="L10" s="201" t="s">
        <v>82</v>
      </c>
      <c r="M10" s="206"/>
      <c r="N10" s="206"/>
      <c r="O10" s="208" t="s">
        <v>89</v>
      </c>
      <c r="P10" s="203" t="s">
        <v>93</v>
      </c>
      <c r="Q10" s="197" t="s">
        <v>94</v>
      </c>
      <c r="R10" s="206"/>
      <c r="S10" s="206"/>
      <c r="T10" s="225"/>
    </row>
    <row r="11" spans="2:22" ht="23.25" customHeight="1" thickBot="1">
      <c r="B11" s="226"/>
      <c r="C11" s="236"/>
      <c r="D11" s="237"/>
      <c r="E11" s="238"/>
      <c r="F11" s="207"/>
      <c r="G11" s="220"/>
      <c r="H11" s="220"/>
      <c r="I11" s="207"/>
      <c r="J11" s="217"/>
      <c r="K11" s="200"/>
      <c r="L11" s="202"/>
      <c r="M11" s="207"/>
      <c r="N11" s="207"/>
      <c r="O11" s="209"/>
      <c r="P11" s="204"/>
      <c r="Q11" s="198"/>
      <c r="R11" s="207"/>
      <c r="S11" s="207"/>
      <c r="T11" s="226"/>
    </row>
    <row r="12" spans="2:22" ht="18" customHeight="1">
      <c r="B12" s="64"/>
      <c r="C12" s="239"/>
      <c r="D12" s="240"/>
      <c r="E12" s="241"/>
      <c r="F12" s="65"/>
      <c r="G12" s="65"/>
      <c r="H12" s="65"/>
      <c r="I12" s="66"/>
      <c r="J12" s="72"/>
      <c r="K12" s="74"/>
      <c r="L12" s="67"/>
      <c r="M12" s="68"/>
      <c r="N12" s="65"/>
      <c r="O12" s="69"/>
      <c r="P12" s="70"/>
      <c r="Q12" s="71"/>
      <c r="R12" s="205"/>
      <c r="S12" s="68"/>
      <c r="T12" s="65"/>
    </row>
    <row r="13" spans="2:22" ht="23.25" customHeight="1">
      <c r="B13" s="16">
        <v>1</v>
      </c>
      <c r="C13" s="213">
        <f>'別添２ 職員ごとの賃金改善額（月別）'!C9</f>
        <v>0</v>
      </c>
      <c r="D13" s="214"/>
      <c r="E13" s="215"/>
      <c r="F13" s="37"/>
      <c r="G13" s="29"/>
      <c r="H13" s="58">
        <v>11000</v>
      </c>
      <c r="I13" s="59"/>
      <c r="J13" s="25"/>
      <c r="K13" s="13">
        <f t="shared" ref="K13:K21" si="0">$K$12</f>
        <v>0</v>
      </c>
      <c r="L13" s="26" t="str">
        <f>IFERROR(ROUND(J13/K13,1),"")</f>
        <v/>
      </c>
      <c r="M13" s="42"/>
      <c r="N13" s="62" t="str">
        <f t="shared" ref="N13:N32" si="1">IFERROR(IF(G13="常勤職員",H13*I13*M13,H13*L13*M13),"")</f>
        <v/>
      </c>
      <c r="O13" s="49">
        <f>'別添２ 職員ごとの賃金改善額（月別）'!AN9</f>
        <v>0</v>
      </c>
      <c r="P13" s="53">
        <f>'別添２ 職員ごとの賃金改善額（月別）'!AO9</f>
        <v>0</v>
      </c>
      <c r="Q13" s="21">
        <f>'別添２ 職員ごとの賃金改善額（月別）'!AP9</f>
        <v>0</v>
      </c>
      <c r="R13" s="206"/>
      <c r="S13" s="45" t="str">
        <f>IFERROR(ROUND(O13/M13,0),"")</f>
        <v/>
      </c>
      <c r="T13" s="75"/>
    </row>
    <row r="14" spans="2:22" ht="23.25" customHeight="1">
      <c r="B14" s="14">
        <v>2</v>
      </c>
      <c r="C14" s="194">
        <f>'別添２ 職員ごとの賃金改善額（月別）'!C10</f>
        <v>0</v>
      </c>
      <c r="D14" s="195"/>
      <c r="E14" s="196"/>
      <c r="F14" s="37"/>
      <c r="G14" s="30"/>
      <c r="H14" s="58">
        <v>11000</v>
      </c>
      <c r="I14" s="60" t="str">
        <f t="shared" ref="I14:I28" si="2">IF(G14="常勤職員",1,"")</f>
        <v/>
      </c>
      <c r="J14" s="27"/>
      <c r="K14" s="13">
        <f t="shared" si="0"/>
        <v>0</v>
      </c>
      <c r="L14" s="28" t="str">
        <f t="shared" ref="L14:L20" si="3">IFERROR(ROUND(J14/K14,1),"")</f>
        <v/>
      </c>
      <c r="M14" s="43"/>
      <c r="N14" s="63" t="str">
        <f t="shared" si="1"/>
        <v/>
      </c>
      <c r="O14" s="50">
        <f>'別添２ 職員ごとの賃金改善額（月別）'!AN10</f>
        <v>0</v>
      </c>
      <c r="P14" s="54">
        <f>'別添２ 職員ごとの賃金改善額（月別）'!AO10</f>
        <v>0</v>
      </c>
      <c r="Q14" s="22">
        <f>'別添２ 職員ごとの賃金改善額（月別）'!AP10</f>
        <v>0</v>
      </c>
      <c r="R14" s="206"/>
      <c r="S14" s="46" t="str">
        <f t="shared" ref="S14:S32" si="4">IFERROR(ROUND(O14/M14,0),"")</f>
        <v/>
      </c>
      <c r="T14" s="76"/>
    </row>
    <row r="15" spans="2:22" ht="23.25" customHeight="1">
      <c r="B15" s="14">
        <v>3</v>
      </c>
      <c r="C15" s="194">
        <f>'別添２ 職員ごとの賃金改善額（月別）'!C11</f>
        <v>0</v>
      </c>
      <c r="D15" s="195"/>
      <c r="E15" s="196"/>
      <c r="F15" s="37"/>
      <c r="G15" s="30"/>
      <c r="H15" s="58">
        <v>11000</v>
      </c>
      <c r="I15" s="60" t="str">
        <f t="shared" si="2"/>
        <v/>
      </c>
      <c r="J15" s="27"/>
      <c r="K15" s="13">
        <f t="shared" si="0"/>
        <v>0</v>
      </c>
      <c r="L15" s="28" t="str">
        <f t="shared" si="3"/>
        <v/>
      </c>
      <c r="M15" s="43"/>
      <c r="N15" s="63" t="str">
        <f t="shared" si="1"/>
        <v/>
      </c>
      <c r="O15" s="50">
        <f>'別添２ 職員ごとの賃金改善額（月別）'!AN11</f>
        <v>0</v>
      </c>
      <c r="P15" s="54">
        <f>'別添２ 職員ごとの賃金改善額（月別）'!AO11</f>
        <v>0</v>
      </c>
      <c r="Q15" s="22">
        <f>'別添２ 職員ごとの賃金改善額（月別）'!AP11</f>
        <v>0</v>
      </c>
      <c r="R15" s="206"/>
      <c r="S15" s="46" t="str">
        <f t="shared" si="4"/>
        <v/>
      </c>
      <c r="T15" s="76"/>
    </row>
    <row r="16" spans="2:22" ht="23.25" customHeight="1">
      <c r="B16" s="14">
        <v>4</v>
      </c>
      <c r="C16" s="194">
        <f>'別添２ 職員ごとの賃金改善額（月別）'!C12</f>
        <v>0</v>
      </c>
      <c r="D16" s="195"/>
      <c r="E16" s="196"/>
      <c r="F16" s="37"/>
      <c r="G16" s="30"/>
      <c r="H16" s="58">
        <v>11000</v>
      </c>
      <c r="I16" s="60" t="str">
        <f t="shared" si="2"/>
        <v/>
      </c>
      <c r="J16" s="27"/>
      <c r="K16" s="13">
        <f t="shared" si="0"/>
        <v>0</v>
      </c>
      <c r="L16" s="28" t="str">
        <f t="shared" si="3"/>
        <v/>
      </c>
      <c r="M16" s="43"/>
      <c r="N16" s="63" t="str">
        <f t="shared" si="1"/>
        <v/>
      </c>
      <c r="O16" s="50">
        <f>'別添２ 職員ごとの賃金改善額（月別）'!AN12</f>
        <v>0</v>
      </c>
      <c r="P16" s="54">
        <f>'別添２ 職員ごとの賃金改善額（月別）'!AO12</f>
        <v>0</v>
      </c>
      <c r="Q16" s="22">
        <f>'別添２ 職員ごとの賃金改善額（月別）'!AP12</f>
        <v>0</v>
      </c>
      <c r="R16" s="206"/>
      <c r="S16" s="46" t="str">
        <f t="shared" si="4"/>
        <v/>
      </c>
      <c r="T16" s="76"/>
    </row>
    <row r="17" spans="2:20" ht="23.25" customHeight="1">
      <c r="B17" s="14">
        <v>5</v>
      </c>
      <c r="C17" s="194">
        <f>'別添２ 職員ごとの賃金改善額（月別）'!C13</f>
        <v>0</v>
      </c>
      <c r="D17" s="195"/>
      <c r="E17" s="196"/>
      <c r="F17" s="37"/>
      <c r="G17" s="30"/>
      <c r="H17" s="58">
        <v>11000</v>
      </c>
      <c r="I17" s="60" t="str">
        <f t="shared" si="2"/>
        <v/>
      </c>
      <c r="J17" s="27"/>
      <c r="K17" s="13">
        <f t="shared" si="0"/>
        <v>0</v>
      </c>
      <c r="L17" s="28" t="str">
        <f t="shared" si="3"/>
        <v/>
      </c>
      <c r="M17" s="43"/>
      <c r="N17" s="63" t="str">
        <f t="shared" si="1"/>
        <v/>
      </c>
      <c r="O17" s="50">
        <f>'別添２ 職員ごとの賃金改善額（月別）'!AN13</f>
        <v>0</v>
      </c>
      <c r="P17" s="54">
        <f>'別添２ 職員ごとの賃金改善額（月別）'!AO13</f>
        <v>0</v>
      </c>
      <c r="Q17" s="22">
        <f>'別添２ 職員ごとの賃金改善額（月別）'!AP13</f>
        <v>0</v>
      </c>
      <c r="R17" s="206"/>
      <c r="S17" s="46" t="str">
        <f t="shared" si="4"/>
        <v/>
      </c>
      <c r="T17" s="76"/>
    </row>
    <row r="18" spans="2:20" ht="23.25" customHeight="1">
      <c r="B18" s="14">
        <v>6</v>
      </c>
      <c r="C18" s="194">
        <f>'別添２ 職員ごとの賃金改善額（月別）'!C14</f>
        <v>0</v>
      </c>
      <c r="D18" s="195"/>
      <c r="E18" s="196"/>
      <c r="F18" s="37"/>
      <c r="G18" s="30"/>
      <c r="H18" s="58">
        <v>11000</v>
      </c>
      <c r="I18" s="60" t="str">
        <f t="shared" si="2"/>
        <v/>
      </c>
      <c r="J18" s="27"/>
      <c r="K18" s="13">
        <f t="shared" si="0"/>
        <v>0</v>
      </c>
      <c r="L18" s="28" t="str">
        <f t="shared" si="3"/>
        <v/>
      </c>
      <c r="M18" s="43"/>
      <c r="N18" s="63" t="str">
        <f t="shared" si="1"/>
        <v/>
      </c>
      <c r="O18" s="50">
        <f>'別添２ 職員ごとの賃金改善額（月別）'!AN14</f>
        <v>0</v>
      </c>
      <c r="P18" s="54">
        <f>'別添２ 職員ごとの賃金改善額（月別）'!AO14</f>
        <v>0</v>
      </c>
      <c r="Q18" s="22">
        <f>'別添２ 職員ごとの賃金改善額（月別）'!AP14</f>
        <v>0</v>
      </c>
      <c r="R18" s="206"/>
      <c r="S18" s="46" t="str">
        <f t="shared" si="4"/>
        <v/>
      </c>
      <c r="T18" s="76"/>
    </row>
    <row r="19" spans="2:20" ht="23.25" customHeight="1">
      <c r="B19" s="14">
        <v>7</v>
      </c>
      <c r="C19" s="194">
        <f>'別添２ 職員ごとの賃金改善額（月別）'!C15</f>
        <v>0</v>
      </c>
      <c r="D19" s="195"/>
      <c r="E19" s="196"/>
      <c r="F19" s="37"/>
      <c r="G19" s="30"/>
      <c r="H19" s="58">
        <v>11000</v>
      </c>
      <c r="I19" s="60" t="str">
        <f t="shared" si="2"/>
        <v/>
      </c>
      <c r="J19" s="27"/>
      <c r="K19" s="13">
        <f t="shared" si="0"/>
        <v>0</v>
      </c>
      <c r="L19" s="28" t="str">
        <f t="shared" si="3"/>
        <v/>
      </c>
      <c r="M19" s="43"/>
      <c r="N19" s="63" t="str">
        <f t="shared" si="1"/>
        <v/>
      </c>
      <c r="O19" s="50">
        <f>'別添２ 職員ごとの賃金改善額（月別）'!AN15</f>
        <v>0</v>
      </c>
      <c r="P19" s="54">
        <f>'別添２ 職員ごとの賃金改善額（月別）'!AO15</f>
        <v>0</v>
      </c>
      <c r="Q19" s="22">
        <f>'別添２ 職員ごとの賃金改善額（月別）'!AP15</f>
        <v>0</v>
      </c>
      <c r="R19" s="206"/>
      <c r="S19" s="46" t="str">
        <f t="shared" si="4"/>
        <v/>
      </c>
      <c r="T19" s="76"/>
    </row>
    <row r="20" spans="2:20" ht="23.25" customHeight="1">
      <c r="B20" s="14">
        <v>8</v>
      </c>
      <c r="C20" s="194">
        <f>'別添２ 職員ごとの賃金改善額（月別）'!C16</f>
        <v>0</v>
      </c>
      <c r="D20" s="195"/>
      <c r="E20" s="196"/>
      <c r="F20" s="37"/>
      <c r="G20" s="30"/>
      <c r="H20" s="58">
        <v>11000</v>
      </c>
      <c r="I20" s="60" t="str">
        <f t="shared" si="2"/>
        <v/>
      </c>
      <c r="J20" s="27"/>
      <c r="K20" s="13">
        <f t="shared" si="0"/>
        <v>0</v>
      </c>
      <c r="L20" s="28" t="str">
        <f t="shared" si="3"/>
        <v/>
      </c>
      <c r="M20" s="43"/>
      <c r="N20" s="63" t="str">
        <f t="shared" si="1"/>
        <v/>
      </c>
      <c r="O20" s="50">
        <f>'別添２ 職員ごとの賃金改善額（月別）'!AN16</f>
        <v>0</v>
      </c>
      <c r="P20" s="54">
        <f>'別添２ 職員ごとの賃金改善額（月別）'!AO16</f>
        <v>0</v>
      </c>
      <c r="Q20" s="22">
        <f>'別添２ 職員ごとの賃金改善額（月別）'!AP16</f>
        <v>0</v>
      </c>
      <c r="R20" s="206"/>
      <c r="S20" s="46" t="str">
        <f t="shared" si="4"/>
        <v/>
      </c>
      <c r="T20" s="76"/>
    </row>
    <row r="21" spans="2:20" ht="23.25" customHeight="1">
      <c r="B21" s="14">
        <v>9</v>
      </c>
      <c r="C21" s="194">
        <f>'別添２ 職員ごとの賃金改善額（月別）'!C17</f>
        <v>0</v>
      </c>
      <c r="D21" s="195"/>
      <c r="E21" s="196"/>
      <c r="F21" s="37"/>
      <c r="G21" s="30"/>
      <c r="H21" s="58">
        <v>11000</v>
      </c>
      <c r="I21" s="60" t="str">
        <f t="shared" si="2"/>
        <v/>
      </c>
      <c r="J21" s="27"/>
      <c r="K21" s="13">
        <f t="shared" si="0"/>
        <v>0</v>
      </c>
      <c r="L21" s="28" t="str">
        <f t="shared" ref="L21:L32" si="5">IFERROR(ROUND(J21/K21,1),"")</f>
        <v/>
      </c>
      <c r="M21" s="43"/>
      <c r="N21" s="63" t="str">
        <f t="shared" si="1"/>
        <v/>
      </c>
      <c r="O21" s="50">
        <f>'別添２ 職員ごとの賃金改善額（月別）'!AN17</f>
        <v>0</v>
      </c>
      <c r="P21" s="54">
        <f>'別添２ 職員ごとの賃金改善額（月別）'!AO17</f>
        <v>0</v>
      </c>
      <c r="Q21" s="22">
        <f>'別添２ 職員ごとの賃金改善額（月別）'!AP17</f>
        <v>0</v>
      </c>
      <c r="R21" s="206"/>
      <c r="S21" s="46" t="str">
        <f t="shared" si="4"/>
        <v/>
      </c>
      <c r="T21" s="76"/>
    </row>
    <row r="22" spans="2:20" ht="23.25" customHeight="1">
      <c r="B22" s="14">
        <v>10</v>
      </c>
      <c r="C22" s="194">
        <f>'別添２ 職員ごとの賃金改善額（月別）'!C18</f>
        <v>0</v>
      </c>
      <c r="D22" s="195"/>
      <c r="E22" s="196"/>
      <c r="F22" s="37"/>
      <c r="G22" s="30"/>
      <c r="H22" s="58">
        <v>11000</v>
      </c>
      <c r="I22" s="60" t="str">
        <f t="shared" si="2"/>
        <v/>
      </c>
      <c r="J22" s="27"/>
      <c r="K22" s="13">
        <f t="shared" ref="K22:K32" si="6">$K$12</f>
        <v>0</v>
      </c>
      <c r="L22" s="28" t="str">
        <f t="shared" si="5"/>
        <v/>
      </c>
      <c r="M22" s="43"/>
      <c r="N22" s="63" t="str">
        <f t="shared" si="1"/>
        <v/>
      </c>
      <c r="O22" s="50">
        <f>'別添２ 職員ごとの賃金改善額（月別）'!AN18</f>
        <v>0</v>
      </c>
      <c r="P22" s="54">
        <f>'別添２ 職員ごとの賃金改善額（月別）'!AO18</f>
        <v>0</v>
      </c>
      <c r="Q22" s="22">
        <f>'別添２ 職員ごとの賃金改善額（月別）'!AP18</f>
        <v>0</v>
      </c>
      <c r="R22" s="206"/>
      <c r="S22" s="46" t="str">
        <f t="shared" si="4"/>
        <v/>
      </c>
      <c r="T22" s="76"/>
    </row>
    <row r="23" spans="2:20" ht="23.25" customHeight="1">
      <c r="B23" s="14">
        <v>11</v>
      </c>
      <c r="C23" s="194">
        <f>'別添２ 職員ごとの賃金改善額（月別）'!C19</f>
        <v>0</v>
      </c>
      <c r="D23" s="195"/>
      <c r="E23" s="196"/>
      <c r="F23" s="37"/>
      <c r="G23" s="30"/>
      <c r="H23" s="58">
        <v>11000</v>
      </c>
      <c r="I23" s="60" t="str">
        <f t="shared" si="2"/>
        <v/>
      </c>
      <c r="J23" s="27"/>
      <c r="K23" s="13">
        <f t="shared" si="6"/>
        <v>0</v>
      </c>
      <c r="L23" s="28" t="str">
        <f t="shared" si="5"/>
        <v/>
      </c>
      <c r="M23" s="43"/>
      <c r="N23" s="63" t="str">
        <f t="shared" si="1"/>
        <v/>
      </c>
      <c r="O23" s="50">
        <f>'別添２ 職員ごとの賃金改善額（月別）'!AN19</f>
        <v>0</v>
      </c>
      <c r="P23" s="54">
        <f>'別添２ 職員ごとの賃金改善額（月別）'!AO19</f>
        <v>0</v>
      </c>
      <c r="Q23" s="22">
        <f>'別添２ 職員ごとの賃金改善額（月別）'!AP19</f>
        <v>0</v>
      </c>
      <c r="R23" s="206"/>
      <c r="S23" s="46" t="str">
        <f t="shared" ref="S23:S30" si="7">IFERROR(ROUND(O23/M23,0),"")</f>
        <v/>
      </c>
      <c r="T23" s="76"/>
    </row>
    <row r="24" spans="2:20" ht="23.25" customHeight="1">
      <c r="B24" s="14">
        <v>12</v>
      </c>
      <c r="C24" s="194">
        <f>'別添２ 職員ごとの賃金改善額（月別）'!C20</f>
        <v>0</v>
      </c>
      <c r="D24" s="195"/>
      <c r="E24" s="196"/>
      <c r="F24" s="37"/>
      <c r="G24" s="30"/>
      <c r="H24" s="58">
        <v>11000</v>
      </c>
      <c r="I24" s="60" t="str">
        <f t="shared" si="2"/>
        <v/>
      </c>
      <c r="J24" s="27"/>
      <c r="K24" s="13">
        <f t="shared" si="6"/>
        <v>0</v>
      </c>
      <c r="L24" s="28" t="str">
        <f t="shared" si="5"/>
        <v/>
      </c>
      <c r="M24" s="43"/>
      <c r="N24" s="63" t="str">
        <f t="shared" si="1"/>
        <v/>
      </c>
      <c r="O24" s="50">
        <f>'別添２ 職員ごとの賃金改善額（月別）'!AN20</f>
        <v>0</v>
      </c>
      <c r="P24" s="54">
        <f>'別添２ 職員ごとの賃金改善額（月別）'!AO20</f>
        <v>0</v>
      </c>
      <c r="Q24" s="22">
        <f>'別添２ 職員ごとの賃金改善額（月別）'!AP20</f>
        <v>0</v>
      </c>
      <c r="R24" s="206"/>
      <c r="S24" s="46" t="str">
        <f t="shared" si="7"/>
        <v/>
      </c>
      <c r="T24" s="76"/>
    </row>
    <row r="25" spans="2:20" ht="23.25" customHeight="1">
      <c r="B25" s="14">
        <v>13</v>
      </c>
      <c r="C25" s="194">
        <f>'別添２ 職員ごとの賃金改善額（月別）'!C21</f>
        <v>0</v>
      </c>
      <c r="D25" s="195"/>
      <c r="E25" s="196"/>
      <c r="F25" s="37"/>
      <c r="G25" s="30"/>
      <c r="H25" s="58">
        <v>11000</v>
      </c>
      <c r="I25" s="60" t="str">
        <f t="shared" si="2"/>
        <v/>
      </c>
      <c r="J25" s="27"/>
      <c r="K25" s="13">
        <f t="shared" si="6"/>
        <v>0</v>
      </c>
      <c r="L25" s="28" t="str">
        <f t="shared" si="5"/>
        <v/>
      </c>
      <c r="M25" s="43"/>
      <c r="N25" s="63" t="str">
        <f t="shared" si="1"/>
        <v/>
      </c>
      <c r="O25" s="50">
        <f>'別添２ 職員ごとの賃金改善額（月別）'!AN21</f>
        <v>0</v>
      </c>
      <c r="P25" s="54">
        <f>'別添２ 職員ごとの賃金改善額（月別）'!AO21</f>
        <v>0</v>
      </c>
      <c r="Q25" s="22">
        <f>'別添２ 職員ごとの賃金改善額（月別）'!AP21</f>
        <v>0</v>
      </c>
      <c r="R25" s="206"/>
      <c r="S25" s="46" t="str">
        <f t="shared" si="7"/>
        <v/>
      </c>
      <c r="T25" s="76"/>
    </row>
    <row r="26" spans="2:20" ht="23.25" customHeight="1">
      <c r="B26" s="14">
        <v>14</v>
      </c>
      <c r="C26" s="194">
        <f>'別添２ 職員ごとの賃金改善額（月別）'!C22</f>
        <v>0</v>
      </c>
      <c r="D26" s="195"/>
      <c r="E26" s="196"/>
      <c r="F26" s="37"/>
      <c r="G26" s="30"/>
      <c r="H26" s="58">
        <v>11000</v>
      </c>
      <c r="I26" s="60" t="str">
        <f t="shared" si="2"/>
        <v/>
      </c>
      <c r="J26" s="27"/>
      <c r="K26" s="13">
        <f t="shared" si="6"/>
        <v>0</v>
      </c>
      <c r="L26" s="28" t="str">
        <f t="shared" si="5"/>
        <v/>
      </c>
      <c r="M26" s="43"/>
      <c r="N26" s="63" t="str">
        <f t="shared" si="1"/>
        <v/>
      </c>
      <c r="O26" s="50">
        <f>'別添２ 職員ごとの賃金改善額（月別）'!AN22</f>
        <v>0</v>
      </c>
      <c r="P26" s="54">
        <f>'別添２ 職員ごとの賃金改善額（月別）'!AO22</f>
        <v>0</v>
      </c>
      <c r="Q26" s="22">
        <f>'別添２ 職員ごとの賃金改善額（月別）'!AP22</f>
        <v>0</v>
      </c>
      <c r="R26" s="206"/>
      <c r="S26" s="46" t="str">
        <f t="shared" si="7"/>
        <v/>
      </c>
      <c r="T26" s="76"/>
    </row>
    <row r="27" spans="2:20" ht="23.25" customHeight="1">
      <c r="B27" s="14">
        <v>15</v>
      </c>
      <c r="C27" s="194">
        <f>'別添２ 職員ごとの賃金改善額（月別）'!C23</f>
        <v>0</v>
      </c>
      <c r="D27" s="195"/>
      <c r="E27" s="196"/>
      <c r="F27" s="37"/>
      <c r="G27" s="30"/>
      <c r="H27" s="58">
        <v>11000</v>
      </c>
      <c r="I27" s="60" t="str">
        <f t="shared" si="2"/>
        <v/>
      </c>
      <c r="J27" s="27"/>
      <c r="K27" s="13">
        <f t="shared" si="6"/>
        <v>0</v>
      </c>
      <c r="L27" s="28" t="str">
        <f t="shared" si="5"/>
        <v/>
      </c>
      <c r="M27" s="43"/>
      <c r="N27" s="63" t="str">
        <f t="shared" si="1"/>
        <v/>
      </c>
      <c r="O27" s="50">
        <f>'別添２ 職員ごとの賃金改善額（月別）'!AN23</f>
        <v>0</v>
      </c>
      <c r="P27" s="54">
        <f>'別添２ 職員ごとの賃金改善額（月別）'!AO23</f>
        <v>0</v>
      </c>
      <c r="Q27" s="22">
        <f>'別添２ 職員ごとの賃金改善額（月別）'!AP23</f>
        <v>0</v>
      </c>
      <c r="R27" s="206"/>
      <c r="S27" s="46" t="str">
        <f t="shared" si="7"/>
        <v/>
      </c>
      <c r="T27" s="76"/>
    </row>
    <row r="28" spans="2:20" ht="23.25" customHeight="1">
      <c r="B28" s="14">
        <v>16</v>
      </c>
      <c r="C28" s="194">
        <f>'別添２ 職員ごとの賃金改善額（月別）'!C24</f>
        <v>0</v>
      </c>
      <c r="D28" s="195"/>
      <c r="E28" s="196"/>
      <c r="F28" s="37"/>
      <c r="G28" s="30"/>
      <c r="H28" s="58">
        <v>11000</v>
      </c>
      <c r="I28" s="60" t="str">
        <f t="shared" si="2"/>
        <v/>
      </c>
      <c r="J28" s="27"/>
      <c r="K28" s="13">
        <f t="shared" si="6"/>
        <v>0</v>
      </c>
      <c r="L28" s="28" t="str">
        <f t="shared" si="5"/>
        <v/>
      </c>
      <c r="M28" s="43"/>
      <c r="N28" s="63" t="str">
        <f t="shared" si="1"/>
        <v/>
      </c>
      <c r="O28" s="50">
        <f>'別添２ 職員ごとの賃金改善額（月別）'!AN24</f>
        <v>0</v>
      </c>
      <c r="P28" s="54">
        <f>'別添２ 職員ごとの賃金改善額（月別）'!AO24</f>
        <v>0</v>
      </c>
      <c r="Q28" s="22">
        <f>'別添２ 職員ごとの賃金改善額（月別）'!AP24</f>
        <v>0</v>
      </c>
      <c r="R28" s="206"/>
      <c r="S28" s="46" t="str">
        <f t="shared" si="7"/>
        <v/>
      </c>
      <c r="T28" s="76"/>
    </row>
    <row r="29" spans="2:20" ht="23.25" customHeight="1">
      <c r="B29" s="14">
        <v>17</v>
      </c>
      <c r="C29" s="194">
        <f>'別添２ 職員ごとの賃金改善額（月別）'!C25</f>
        <v>0</v>
      </c>
      <c r="D29" s="195"/>
      <c r="E29" s="196"/>
      <c r="F29" s="37"/>
      <c r="G29" s="30"/>
      <c r="H29" s="58">
        <v>11000</v>
      </c>
      <c r="I29" s="60" t="str">
        <f t="shared" ref="I29:I32" si="8">IF(G29="常勤職員",1,"")</f>
        <v/>
      </c>
      <c r="J29" s="27"/>
      <c r="K29" s="13">
        <f t="shared" si="6"/>
        <v>0</v>
      </c>
      <c r="L29" s="28" t="str">
        <f t="shared" si="5"/>
        <v/>
      </c>
      <c r="M29" s="43"/>
      <c r="N29" s="63" t="str">
        <f t="shared" si="1"/>
        <v/>
      </c>
      <c r="O29" s="50">
        <f>'別添２ 職員ごとの賃金改善額（月別）'!AN25</f>
        <v>0</v>
      </c>
      <c r="P29" s="54">
        <f>'別添２ 職員ごとの賃金改善額（月別）'!AO25</f>
        <v>0</v>
      </c>
      <c r="Q29" s="22">
        <f>'別添２ 職員ごとの賃金改善額（月別）'!AP25</f>
        <v>0</v>
      </c>
      <c r="R29" s="206"/>
      <c r="S29" s="46" t="str">
        <f t="shared" si="7"/>
        <v/>
      </c>
      <c r="T29" s="76"/>
    </row>
    <row r="30" spans="2:20" ht="23.25" customHeight="1">
      <c r="B30" s="14">
        <v>18</v>
      </c>
      <c r="C30" s="194">
        <f>'別添２ 職員ごとの賃金改善額（月別）'!C26</f>
        <v>0</v>
      </c>
      <c r="D30" s="195"/>
      <c r="E30" s="196"/>
      <c r="F30" s="37"/>
      <c r="G30" s="30"/>
      <c r="H30" s="58">
        <v>11000</v>
      </c>
      <c r="I30" s="60" t="str">
        <f t="shared" si="8"/>
        <v/>
      </c>
      <c r="J30" s="27"/>
      <c r="K30" s="13">
        <f t="shared" si="6"/>
        <v>0</v>
      </c>
      <c r="L30" s="28" t="str">
        <f t="shared" si="5"/>
        <v/>
      </c>
      <c r="M30" s="43"/>
      <c r="N30" s="63" t="str">
        <f t="shared" si="1"/>
        <v/>
      </c>
      <c r="O30" s="50">
        <f>'別添２ 職員ごとの賃金改善額（月別）'!AN26</f>
        <v>0</v>
      </c>
      <c r="P30" s="54">
        <f>'別添２ 職員ごとの賃金改善額（月別）'!AO26</f>
        <v>0</v>
      </c>
      <c r="Q30" s="22">
        <f>'別添２ 職員ごとの賃金改善額（月別）'!AP26</f>
        <v>0</v>
      </c>
      <c r="R30" s="206"/>
      <c r="S30" s="46" t="str">
        <f t="shared" si="7"/>
        <v/>
      </c>
      <c r="T30" s="76"/>
    </row>
    <row r="31" spans="2:20" ht="23.25" customHeight="1">
      <c r="B31" s="14">
        <v>19</v>
      </c>
      <c r="C31" s="194">
        <f>'別添２ 職員ごとの賃金改善額（月別）'!C27</f>
        <v>0</v>
      </c>
      <c r="D31" s="195"/>
      <c r="E31" s="196"/>
      <c r="F31" s="37"/>
      <c r="G31" s="30"/>
      <c r="H31" s="58">
        <v>11000</v>
      </c>
      <c r="I31" s="60" t="str">
        <f t="shared" si="8"/>
        <v/>
      </c>
      <c r="J31" s="27"/>
      <c r="K31" s="13">
        <f t="shared" si="6"/>
        <v>0</v>
      </c>
      <c r="L31" s="28" t="str">
        <f t="shared" si="5"/>
        <v/>
      </c>
      <c r="M31" s="43"/>
      <c r="N31" s="63" t="str">
        <f t="shared" si="1"/>
        <v/>
      </c>
      <c r="O31" s="50">
        <f>'別添２ 職員ごとの賃金改善額（月別）'!AN27</f>
        <v>0</v>
      </c>
      <c r="P31" s="54">
        <f>'別添２ 職員ごとの賃金改善額（月別）'!AO27</f>
        <v>0</v>
      </c>
      <c r="Q31" s="22">
        <f>'別添２ 職員ごとの賃金改善額（月別）'!AP27</f>
        <v>0</v>
      </c>
      <c r="R31" s="206"/>
      <c r="S31" s="46" t="str">
        <f t="shared" si="4"/>
        <v/>
      </c>
      <c r="T31" s="76"/>
    </row>
    <row r="32" spans="2:20" ht="23.25" customHeight="1" thickBot="1">
      <c r="B32" s="14">
        <v>20</v>
      </c>
      <c r="C32" s="194">
        <f>'別添２ 職員ごとの賃金改善額（月別）'!C28</f>
        <v>0</v>
      </c>
      <c r="D32" s="195"/>
      <c r="E32" s="196"/>
      <c r="F32" s="37"/>
      <c r="G32" s="30"/>
      <c r="H32" s="58">
        <v>11000</v>
      </c>
      <c r="I32" s="60" t="str">
        <f t="shared" si="8"/>
        <v/>
      </c>
      <c r="J32" s="27"/>
      <c r="K32" s="13">
        <f t="shared" si="6"/>
        <v>0</v>
      </c>
      <c r="L32" s="28" t="str">
        <f t="shared" si="5"/>
        <v/>
      </c>
      <c r="M32" s="43"/>
      <c r="N32" s="63" t="str">
        <f t="shared" si="1"/>
        <v/>
      </c>
      <c r="O32" s="50">
        <f>'別添２ 職員ごとの賃金改善額（月別）'!AN28</f>
        <v>0</v>
      </c>
      <c r="P32" s="54">
        <f>'別添２ 職員ごとの賃金改善額（月別）'!AO28</f>
        <v>0</v>
      </c>
      <c r="Q32" s="22">
        <f>'別添２ 職員ごとの賃金改善額（月別）'!AP28</f>
        <v>0</v>
      </c>
      <c r="R32" s="206"/>
      <c r="S32" s="46" t="str">
        <f t="shared" si="4"/>
        <v/>
      </c>
      <c r="T32" s="76"/>
    </row>
    <row r="33" spans="2:20" ht="18" customHeight="1" thickBot="1">
      <c r="B33" s="210" t="s">
        <v>26</v>
      </c>
      <c r="C33" s="211"/>
      <c r="D33" s="211"/>
      <c r="E33" s="211"/>
      <c r="F33" s="211"/>
      <c r="G33" s="212"/>
      <c r="H33" s="56"/>
      <c r="I33" s="61">
        <f>SUM(I13:I32)</f>
        <v>0</v>
      </c>
      <c r="J33" s="73"/>
      <c r="K33" s="48"/>
      <c r="L33" s="55">
        <f t="shared" ref="L33:Q33" si="9">SUM(L13:L32)</f>
        <v>0</v>
      </c>
      <c r="M33" s="44">
        <f t="shared" si="9"/>
        <v>0</v>
      </c>
      <c r="N33" s="23">
        <f t="shared" si="9"/>
        <v>0</v>
      </c>
      <c r="O33" s="23">
        <f t="shared" si="9"/>
        <v>0</v>
      </c>
      <c r="P33" s="15">
        <f t="shared" si="9"/>
        <v>0</v>
      </c>
      <c r="Q33" s="24">
        <f t="shared" si="9"/>
        <v>0</v>
      </c>
      <c r="R33" s="18"/>
      <c r="S33" s="47" t="str">
        <f>IFERROR(ROUND(O33/M33,0),"")</f>
        <v/>
      </c>
      <c r="T33" s="77"/>
    </row>
    <row r="34" spans="2:20" ht="18" customHeight="1">
      <c r="B34" s="1" t="s">
        <v>103</v>
      </c>
    </row>
    <row r="35" spans="2:20" ht="18" customHeight="1">
      <c r="B35" s="1" t="s">
        <v>17</v>
      </c>
    </row>
    <row r="36" spans="2:20" ht="18" customHeight="1">
      <c r="B36" s="36" t="s">
        <v>18</v>
      </c>
    </row>
    <row r="37" spans="2:20" ht="18" customHeight="1"/>
    <row r="38" spans="2:20" ht="18" customHeight="1"/>
    <row r="39" spans="2:20" ht="18" customHeight="1"/>
    <row r="40" spans="2:20" ht="18" customHeight="1"/>
    <row r="41" spans="2:20" ht="18" customHeight="1"/>
    <row r="42" spans="2:20" ht="18" customHeight="1"/>
    <row r="43" spans="2:20" ht="18" customHeight="1"/>
    <row r="44" spans="2:20" ht="18" customHeight="1"/>
    <row r="45" spans="2:20" ht="18" customHeight="1"/>
    <row r="46" spans="2:20" ht="18" customHeight="1"/>
    <row r="47" spans="2:20" ht="18" customHeight="1"/>
    <row r="48" spans="2:2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sheetData>
  <mergeCells count="43">
    <mergeCell ref="B3:V3"/>
    <mergeCell ref="C16:E16"/>
    <mergeCell ref="C17:E17"/>
    <mergeCell ref="C18:E18"/>
    <mergeCell ref="S5:T5"/>
    <mergeCell ref="T9:T11"/>
    <mergeCell ref="J9:L9"/>
    <mergeCell ref="B9:B11"/>
    <mergeCell ref="C9:E11"/>
    <mergeCell ref="F9:F11"/>
    <mergeCell ref="H9:H11"/>
    <mergeCell ref="I9:I11"/>
    <mergeCell ref="R9:R11"/>
    <mergeCell ref="C12:E12"/>
    <mergeCell ref="R12:R32"/>
    <mergeCell ref="C19:E19"/>
    <mergeCell ref="B33:G33"/>
    <mergeCell ref="S9:S11"/>
    <mergeCell ref="C32:E32"/>
    <mergeCell ref="C24:E24"/>
    <mergeCell ref="C25:E25"/>
    <mergeCell ref="C26:E26"/>
    <mergeCell ref="C27:E27"/>
    <mergeCell ref="C28:E28"/>
    <mergeCell ref="N9:N11"/>
    <mergeCell ref="C13:E13"/>
    <mergeCell ref="J10:J11"/>
    <mergeCell ref="G9:G11"/>
    <mergeCell ref="C29:E29"/>
    <mergeCell ref="C30:E30"/>
    <mergeCell ref="C31:E31"/>
    <mergeCell ref="C23:E23"/>
    <mergeCell ref="Q10:Q11"/>
    <mergeCell ref="K10:K11"/>
    <mergeCell ref="L10:L11"/>
    <mergeCell ref="P10:P11"/>
    <mergeCell ref="M9:M11"/>
    <mergeCell ref="O10:O11"/>
    <mergeCell ref="C14:E14"/>
    <mergeCell ref="C15:E15"/>
    <mergeCell ref="C20:E20"/>
    <mergeCell ref="C21:E21"/>
    <mergeCell ref="C22:E22"/>
  </mergeCells>
  <phoneticPr fontId="1"/>
  <dataValidations count="3">
    <dataValidation type="list" allowBlank="1" showInputMessage="1" showErrorMessage="1" sqref="F13:F32" xr:uid="{00000000-0002-0000-0100-000000000000}">
      <formula1>"放課後児童支援員,補助員,育成支援の周辺業務を行う職員,その他"</formula1>
    </dataValidation>
    <dataValidation type="list" allowBlank="1" showInputMessage="1" showErrorMessage="1" sqref="G13:G32" xr:uid="{00000000-0002-0000-0100-000001000000}">
      <formula1>"常勤職員,非常勤職員"</formula1>
    </dataValidation>
    <dataValidation type="list" allowBlank="1" showInputMessage="1" showErrorMessage="1" sqref="M13:M32" xr:uid="{00000000-0002-0000-0100-000002000000}">
      <formula1>"1,2,3,4,5,6,7,8,9,10,11,12"</formula1>
    </dataValidation>
  </dataValidations>
  <printOptions horizontalCentered="1"/>
  <pageMargins left="0.23622047244094491" right="0.23622047244094491" top="0.55118110236220474" bottom="0.35433070866141736" header="0.31496062992125984" footer="0.31496062992125984"/>
  <pageSetup paperSize="9" scale="60"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32"/>
  <sheetViews>
    <sheetView view="pageBreakPreview" zoomScale="115" zoomScaleNormal="55" zoomScaleSheetLayoutView="115" workbookViewId="0">
      <selection activeCell="N38" sqref="N38"/>
    </sheetView>
  </sheetViews>
  <sheetFormatPr defaultRowHeight="18.75"/>
  <cols>
    <col min="1" max="1" width="2" style="1" customWidth="1"/>
    <col min="2" max="2" width="5.125" style="1" customWidth="1"/>
    <col min="3" max="3" width="20.25" style="1" customWidth="1"/>
    <col min="4" max="5" width="9.125" style="1" customWidth="1"/>
    <col min="6" max="6" width="8.625" style="1" customWidth="1"/>
    <col min="7" max="8" width="9.125" style="1" customWidth="1"/>
    <col min="9" max="9" width="8.625" style="1" customWidth="1"/>
    <col min="10" max="11" width="9.125" style="1" customWidth="1"/>
    <col min="12" max="12" width="8.625" style="1" customWidth="1"/>
    <col min="13" max="14" width="9.125" style="1" customWidth="1"/>
    <col min="15" max="15" width="8.625" style="1" customWidth="1"/>
    <col min="16" max="17" width="9.125" style="1" customWidth="1"/>
    <col min="18" max="18" width="8.625" style="1" customWidth="1"/>
    <col min="19" max="20" width="9.125" style="1" customWidth="1"/>
    <col min="21" max="21" width="8.625" style="1" customWidth="1"/>
    <col min="22" max="23" width="9.125" style="1" customWidth="1"/>
    <col min="24" max="24" width="8.625" style="1" customWidth="1"/>
    <col min="25" max="26" width="9.125" style="1" customWidth="1"/>
    <col min="27" max="27" width="8.625" style="1" customWidth="1"/>
    <col min="28" max="29" width="9.125" style="1" customWidth="1"/>
    <col min="30" max="30" width="8.625" style="1" customWidth="1"/>
    <col min="31" max="32" width="9.125" style="1" customWidth="1"/>
    <col min="33" max="33" width="8.625" style="1" customWidth="1"/>
    <col min="34" max="35" width="9.125" style="1" customWidth="1"/>
    <col min="36" max="36" width="8.625" style="1" customWidth="1"/>
    <col min="37" max="38" width="9.125" style="1" customWidth="1"/>
    <col min="39" max="39" width="8.625" style="1" customWidth="1"/>
    <col min="40" max="40" width="12.5" style="1" customWidth="1"/>
    <col min="41" max="41" width="9.625" style="1" customWidth="1"/>
    <col min="42" max="42" width="8.625" style="1" customWidth="1"/>
    <col min="43" max="43" width="2.625" style="1" customWidth="1"/>
    <col min="44" max="48" width="15.625" style="1" customWidth="1"/>
  </cols>
  <sheetData>
    <row r="1" spans="1:48">
      <c r="B1" s="3" t="s">
        <v>76</v>
      </c>
      <c r="U1" s="110" t="s">
        <v>88</v>
      </c>
      <c r="V1" s="3" t="s">
        <v>76</v>
      </c>
      <c r="AP1" s="110" t="s">
        <v>88</v>
      </c>
    </row>
    <row r="3" spans="1:48" ht="29.25" customHeight="1">
      <c r="B3" s="108" t="s">
        <v>100</v>
      </c>
      <c r="C3" s="108"/>
      <c r="D3" s="108"/>
      <c r="E3" s="108"/>
      <c r="F3" s="108"/>
      <c r="G3" s="108"/>
      <c r="H3" s="108"/>
      <c r="I3" s="108"/>
      <c r="J3" s="108"/>
      <c r="K3" s="108"/>
      <c r="L3" s="108"/>
      <c r="M3" s="108"/>
      <c r="N3" s="108"/>
      <c r="O3" s="108"/>
      <c r="P3" s="108"/>
      <c r="Q3" s="108"/>
      <c r="R3" s="108"/>
      <c r="S3" s="108"/>
      <c r="T3" s="108"/>
      <c r="U3" s="108"/>
      <c r="V3" s="108" t="s">
        <v>100</v>
      </c>
      <c r="W3" s="108"/>
      <c r="X3" s="108"/>
      <c r="Y3" s="108"/>
      <c r="Z3" s="108"/>
      <c r="AA3" s="108"/>
      <c r="AB3" s="108"/>
      <c r="AC3" s="108"/>
      <c r="AD3" s="108"/>
      <c r="AE3" s="108"/>
      <c r="AF3" s="108"/>
      <c r="AG3" s="108"/>
      <c r="AH3" s="108"/>
      <c r="AI3" s="108"/>
      <c r="AJ3" s="108"/>
      <c r="AK3" s="108"/>
      <c r="AL3" s="108"/>
      <c r="AM3" s="108"/>
      <c r="AN3" s="108"/>
      <c r="AO3" s="108"/>
      <c r="AP3" s="108"/>
    </row>
    <row r="4" spans="1:48">
      <c r="A4" s="35"/>
      <c r="B4" s="32"/>
      <c r="C4" s="32"/>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row>
    <row r="5" spans="1:48" ht="19.5" thickBot="1">
      <c r="B5" s="1" t="s">
        <v>96</v>
      </c>
    </row>
    <row r="6" spans="1:48">
      <c r="B6" s="224" t="s">
        <v>15</v>
      </c>
      <c r="C6" s="224" t="s">
        <v>16</v>
      </c>
      <c r="D6" s="248" t="s">
        <v>102</v>
      </c>
      <c r="E6" s="249"/>
      <c r="F6" s="249"/>
      <c r="G6" s="249"/>
      <c r="H6" s="249"/>
      <c r="I6" s="249"/>
      <c r="J6" s="249"/>
      <c r="K6" s="249"/>
      <c r="L6" s="249"/>
      <c r="M6" s="249"/>
      <c r="N6" s="249"/>
      <c r="O6" s="249"/>
      <c r="P6" s="249"/>
      <c r="Q6" s="249"/>
      <c r="R6" s="249"/>
      <c r="S6" s="249"/>
      <c r="T6" s="249"/>
      <c r="U6" s="250"/>
      <c r="V6" s="251" t="s">
        <v>101</v>
      </c>
      <c r="W6" s="249"/>
      <c r="X6" s="249"/>
      <c r="Y6" s="249"/>
      <c r="Z6" s="249"/>
      <c r="AA6" s="249"/>
      <c r="AB6" s="249"/>
      <c r="AC6" s="249"/>
      <c r="AD6" s="249"/>
      <c r="AE6" s="249"/>
      <c r="AF6" s="249"/>
      <c r="AG6" s="249"/>
      <c r="AH6" s="249"/>
      <c r="AI6" s="249"/>
      <c r="AJ6" s="249"/>
      <c r="AK6" s="249"/>
      <c r="AL6" s="249"/>
      <c r="AM6" s="249"/>
      <c r="AN6" s="249"/>
      <c r="AO6" s="249"/>
      <c r="AP6" s="252"/>
    </row>
    <row r="7" spans="1:48">
      <c r="B7" s="225"/>
      <c r="C7" s="225"/>
      <c r="D7" s="255" t="s">
        <v>27</v>
      </c>
      <c r="E7" s="243"/>
      <c r="F7" s="243"/>
      <c r="G7" s="242" t="s">
        <v>29</v>
      </c>
      <c r="H7" s="243"/>
      <c r="I7" s="244"/>
      <c r="J7" s="242" t="s">
        <v>30</v>
      </c>
      <c r="K7" s="243"/>
      <c r="L7" s="244"/>
      <c r="M7" s="242" t="s">
        <v>31</v>
      </c>
      <c r="N7" s="243"/>
      <c r="O7" s="244"/>
      <c r="P7" s="242" t="s">
        <v>32</v>
      </c>
      <c r="Q7" s="243"/>
      <c r="R7" s="244"/>
      <c r="S7" s="242" t="s">
        <v>33</v>
      </c>
      <c r="T7" s="243"/>
      <c r="U7" s="244"/>
      <c r="V7" s="242" t="s">
        <v>84</v>
      </c>
      <c r="W7" s="243"/>
      <c r="X7" s="244"/>
      <c r="Y7" s="242" t="s">
        <v>85</v>
      </c>
      <c r="Z7" s="243"/>
      <c r="AA7" s="244"/>
      <c r="AB7" s="242" t="s">
        <v>86</v>
      </c>
      <c r="AC7" s="243"/>
      <c r="AD7" s="244"/>
      <c r="AE7" s="242" t="s">
        <v>72</v>
      </c>
      <c r="AF7" s="243"/>
      <c r="AG7" s="244"/>
      <c r="AH7" s="242" t="s">
        <v>73</v>
      </c>
      <c r="AI7" s="243"/>
      <c r="AJ7" s="244"/>
      <c r="AK7" s="242" t="s">
        <v>74</v>
      </c>
      <c r="AL7" s="243"/>
      <c r="AM7" s="244"/>
      <c r="AN7" s="245" t="s">
        <v>34</v>
      </c>
      <c r="AO7" s="246"/>
      <c r="AP7" s="247"/>
    </row>
    <row r="8" spans="1:48" ht="51.75" customHeight="1" thickBot="1">
      <c r="B8" s="226"/>
      <c r="C8" s="226"/>
      <c r="D8" s="111" t="s">
        <v>90</v>
      </c>
      <c r="E8" s="107" t="s">
        <v>91</v>
      </c>
      <c r="F8" s="112" t="s">
        <v>92</v>
      </c>
      <c r="G8" s="115" t="s">
        <v>90</v>
      </c>
      <c r="H8" s="107" t="s">
        <v>91</v>
      </c>
      <c r="I8" s="112" t="s">
        <v>92</v>
      </c>
      <c r="J8" s="113" t="s">
        <v>90</v>
      </c>
      <c r="K8" s="107" t="s">
        <v>91</v>
      </c>
      <c r="L8" s="114" t="s">
        <v>92</v>
      </c>
      <c r="M8" s="113" t="s">
        <v>90</v>
      </c>
      <c r="N8" s="107" t="s">
        <v>91</v>
      </c>
      <c r="O8" s="114" t="s">
        <v>92</v>
      </c>
      <c r="P8" s="113" t="s">
        <v>90</v>
      </c>
      <c r="Q8" s="107" t="s">
        <v>91</v>
      </c>
      <c r="R8" s="114" t="s">
        <v>92</v>
      </c>
      <c r="S8" s="52"/>
      <c r="T8" s="107" t="s">
        <v>83</v>
      </c>
      <c r="U8" s="51" t="s">
        <v>28</v>
      </c>
      <c r="V8" s="113" t="s">
        <v>90</v>
      </c>
      <c r="W8" s="107" t="s">
        <v>91</v>
      </c>
      <c r="X8" s="114" t="s">
        <v>92</v>
      </c>
      <c r="Y8" s="113" t="s">
        <v>90</v>
      </c>
      <c r="Z8" s="107" t="s">
        <v>91</v>
      </c>
      <c r="AA8" s="114" t="s">
        <v>92</v>
      </c>
      <c r="AB8" s="113" t="s">
        <v>90</v>
      </c>
      <c r="AC8" s="107" t="s">
        <v>91</v>
      </c>
      <c r="AD8" s="114" t="s">
        <v>92</v>
      </c>
      <c r="AE8" s="113" t="s">
        <v>90</v>
      </c>
      <c r="AF8" s="107" t="s">
        <v>91</v>
      </c>
      <c r="AG8" s="114" t="s">
        <v>92</v>
      </c>
      <c r="AH8" s="113" t="s">
        <v>90</v>
      </c>
      <c r="AI8" s="107" t="s">
        <v>91</v>
      </c>
      <c r="AJ8" s="114" t="s">
        <v>92</v>
      </c>
      <c r="AK8" s="113" t="s">
        <v>90</v>
      </c>
      <c r="AL8" s="107" t="s">
        <v>91</v>
      </c>
      <c r="AM8" s="114" t="s">
        <v>92</v>
      </c>
      <c r="AN8" s="116" t="s">
        <v>90</v>
      </c>
      <c r="AO8" s="117" t="s">
        <v>91</v>
      </c>
      <c r="AP8" s="118" t="s">
        <v>92</v>
      </c>
    </row>
    <row r="9" spans="1:48" s="93" customFormat="1" ht="25.5" customHeight="1">
      <c r="A9" s="89"/>
      <c r="B9" s="90">
        <v>1</v>
      </c>
      <c r="C9" s="87"/>
      <c r="D9" s="98"/>
      <c r="E9" s="99"/>
      <c r="F9" s="100">
        <f t="shared" ref="F9:F28" si="0">D9-E9</f>
        <v>0</v>
      </c>
      <c r="G9" s="99"/>
      <c r="H9" s="99"/>
      <c r="I9" s="100">
        <f t="shared" ref="I9:I28" si="1">G9-H9</f>
        <v>0</v>
      </c>
      <c r="J9" s="99"/>
      <c r="K9" s="99"/>
      <c r="L9" s="100">
        <f t="shared" ref="L9:L28" si="2">J9-K9</f>
        <v>0</v>
      </c>
      <c r="M9" s="99"/>
      <c r="N9" s="99"/>
      <c r="O9" s="100">
        <f t="shared" ref="O9:O28" si="3">M9-N9</f>
        <v>0</v>
      </c>
      <c r="P9" s="99"/>
      <c r="Q9" s="99"/>
      <c r="R9" s="100">
        <f t="shared" ref="R9:R28" si="4">P9-Q9</f>
        <v>0</v>
      </c>
      <c r="S9" s="99"/>
      <c r="T9" s="99"/>
      <c r="U9" s="100">
        <f t="shared" ref="U9:U28" si="5">S9-T9</f>
        <v>0</v>
      </c>
      <c r="V9" s="99"/>
      <c r="W9" s="99"/>
      <c r="X9" s="100">
        <f t="shared" ref="X9:X28" si="6">V9-W9</f>
        <v>0</v>
      </c>
      <c r="Y9" s="99"/>
      <c r="Z9" s="99"/>
      <c r="AA9" s="100">
        <f t="shared" ref="AA9:AA28" si="7">Y9-Z9</f>
        <v>0</v>
      </c>
      <c r="AB9" s="99"/>
      <c r="AC9" s="99"/>
      <c r="AD9" s="100">
        <f t="shared" ref="AD9:AD28" si="8">AB9-AC9</f>
        <v>0</v>
      </c>
      <c r="AE9" s="99"/>
      <c r="AF9" s="99"/>
      <c r="AG9" s="100">
        <f t="shared" ref="AG9:AG28" si="9">AE9-AF9</f>
        <v>0</v>
      </c>
      <c r="AH9" s="99"/>
      <c r="AI9" s="99"/>
      <c r="AJ9" s="100">
        <f t="shared" ref="AJ9:AJ28" si="10">AH9-AI9</f>
        <v>0</v>
      </c>
      <c r="AK9" s="99"/>
      <c r="AL9" s="99"/>
      <c r="AM9" s="100">
        <f t="shared" ref="AM9:AM28" si="11">AK9-AL9</f>
        <v>0</v>
      </c>
      <c r="AN9" s="101">
        <f>SUM(D9,G9,J9,M9,P9,S9,V9,Y9,AB9,AE9,AH9,AK9)</f>
        <v>0</v>
      </c>
      <c r="AO9" s="91">
        <f>SUM(E9,H9,K9,N9,Q9,T9,W9,Z9,AC9,AF9,AI9,AL9)</f>
        <v>0</v>
      </c>
      <c r="AP9" s="92">
        <f>SUM(F9,I9,L9,O9,R9,U9)</f>
        <v>0</v>
      </c>
      <c r="AQ9" s="89"/>
      <c r="AR9" s="89"/>
      <c r="AS9" s="89"/>
      <c r="AT9" s="89"/>
      <c r="AU9" s="89"/>
      <c r="AV9" s="89"/>
    </row>
    <row r="10" spans="1:48" s="93" customFormat="1" ht="25.5" customHeight="1">
      <c r="A10" s="89"/>
      <c r="B10" s="94">
        <v>2</v>
      </c>
      <c r="C10" s="88"/>
      <c r="D10" s="102"/>
      <c r="E10" s="103"/>
      <c r="F10" s="104">
        <f t="shared" si="0"/>
        <v>0</v>
      </c>
      <c r="G10" s="103"/>
      <c r="H10" s="103"/>
      <c r="I10" s="104">
        <f t="shared" si="1"/>
        <v>0</v>
      </c>
      <c r="J10" s="103"/>
      <c r="K10" s="103"/>
      <c r="L10" s="104">
        <f t="shared" si="2"/>
        <v>0</v>
      </c>
      <c r="M10" s="103"/>
      <c r="N10" s="103"/>
      <c r="O10" s="104">
        <f t="shared" si="3"/>
        <v>0</v>
      </c>
      <c r="P10" s="103"/>
      <c r="Q10" s="103"/>
      <c r="R10" s="104">
        <f t="shared" si="4"/>
        <v>0</v>
      </c>
      <c r="S10" s="103"/>
      <c r="T10" s="103"/>
      <c r="U10" s="104">
        <f t="shared" si="5"/>
        <v>0</v>
      </c>
      <c r="V10" s="103"/>
      <c r="W10" s="103"/>
      <c r="X10" s="104">
        <f t="shared" si="6"/>
        <v>0</v>
      </c>
      <c r="Y10" s="103"/>
      <c r="Z10" s="103"/>
      <c r="AA10" s="104">
        <f t="shared" si="7"/>
        <v>0</v>
      </c>
      <c r="AB10" s="103"/>
      <c r="AC10" s="103"/>
      <c r="AD10" s="104">
        <f t="shared" si="8"/>
        <v>0</v>
      </c>
      <c r="AE10" s="103"/>
      <c r="AF10" s="103"/>
      <c r="AG10" s="104">
        <f t="shared" si="9"/>
        <v>0</v>
      </c>
      <c r="AH10" s="103"/>
      <c r="AI10" s="103"/>
      <c r="AJ10" s="104">
        <f t="shared" si="10"/>
        <v>0</v>
      </c>
      <c r="AK10" s="103"/>
      <c r="AL10" s="103"/>
      <c r="AM10" s="104">
        <f t="shared" si="11"/>
        <v>0</v>
      </c>
      <c r="AN10" s="101">
        <f t="shared" ref="AN10:AN28" si="12">SUM(D10,G10,J10,M10,P10,S10,V10,Y10,AB10,AE10,AH10,AK10)</f>
        <v>0</v>
      </c>
      <c r="AO10" s="91">
        <f>SUM(E10,H10,K10,N10,Q10,T10,W10,Z10,AC10,AF10,AI10,AL10)</f>
        <v>0</v>
      </c>
      <c r="AP10" s="95">
        <f t="shared" ref="AP10:AP28" si="13">SUM(F10,I10,L10,O10,R10,U10)</f>
        <v>0</v>
      </c>
      <c r="AQ10" s="89"/>
      <c r="AR10" s="89"/>
      <c r="AS10" s="89"/>
      <c r="AT10" s="89"/>
      <c r="AU10" s="89"/>
      <c r="AV10" s="89"/>
    </row>
    <row r="11" spans="1:48" s="93" customFormat="1" ht="25.5" customHeight="1">
      <c r="A11" s="89"/>
      <c r="B11" s="94">
        <v>3</v>
      </c>
      <c r="C11" s="88"/>
      <c r="D11" s="102"/>
      <c r="E11" s="103"/>
      <c r="F11" s="104">
        <f t="shared" si="0"/>
        <v>0</v>
      </c>
      <c r="G11" s="103"/>
      <c r="H11" s="103"/>
      <c r="I11" s="104">
        <f t="shared" si="1"/>
        <v>0</v>
      </c>
      <c r="J11" s="103"/>
      <c r="K11" s="103"/>
      <c r="L11" s="104">
        <f t="shared" si="2"/>
        <v>0</v>
      </c>
      <c r="M11" s="103"/>
      <c r="N11" s="103"/>
      <c r="O11" s="104">
        <f t="shared" si="3"/>
        <v>0</v>
      </c>
      <c r="P11" s="103"/>
      <c r="Q11" s="103"/>
      <c r="R11" s="104">
        <f t="shared" si="4"/>
        <v>0</v>
      </c>
      <c r="S11" s="103"/>
      <c r="T11" s="103"/>
      <c r="U11" s="104">
        <f t="shared" si="5"/>
        <v>0</v>
      </c>
      <c r="V11" s="103"/>
      <c r="W11" s="103"/>
      <c r="X11" s="104">
        <f t="shared" si="6"/>
        <v>0</v>
      </c>
      <c r="Y11" s="103"/>
      <c r="Z11" s="103"/>
      <c r="AA11" s="104">
        <f t="shared" si="7"/>
        <v>0</v>
      </c>
      <c r="AB11" s="103"/>
      <c r="AC11" s="103"/>
      <c r="AD11" s="104">
        <f t="shared" si="8"/>
        <v>0</v>
      </c>
      <c r="AE11" s="103"/>
      <c r="AF11" s="103"/>
      <c r="AG11" s="104">
        <f t="shared" si="9"/>
        <v>0</v>
      </c>
      <c r="AH11" s="103"/>
      <c r="AI11" s="103"/>
      <c r="AJ11" s="104">
        <f t="shared" si="10"/>
        <v>0</v>
      </c>
      <c r="AK11" s="103"/>
      <c r="AL11" s="103"/>
      <c r="AM11" s="104">
        <f t="shared" si="11"/>
        <v>0</v>
      </c>
      <c r="AN11" s="101">
        <f t="shared" si="12"/>
        <v>0</v>
      </c>
      <c r="AO11" s="91">
        <f t="shared" ref="AO11:AO28" si="14">SUM(E11,H11,K11,N11,Q11,T11,W11,Z11,AC11,AF11,AI11,AL11)</f>
        <v>0</v>
      </c>
      <c r="AP11" s="95">
        <f t="shared" si="13"/>
        <v>0</v>
      </c>
      <c r="AQ11" s="89"/>
      <c r="AR11" s="89"/>
      <c r="AS11" s="89"/>
      <c r="AT11" s="89"/>
      <c r="AU11" s="89"/>
      <c r="AV11" s="89"/>
    </row>
    <row r="12" spans="1:48" s="93" customFormat="1" ht="25.5" customHeight="1">
      <c r="A12" s="89"/>
      <c r="B12" s="94">
        <v>4</v>
      </c>
      <c r="C12" s="88"/>
      <c r="D12" s="102"/>
      <c r="E12" s="103"/>
      <c r="F12" s="104">
        <f t="shared" si="0"/>
        <v>0</v>
      </c>
      <c r="G12" s="103"/>
      <c r="H12" s="103"/>
      <c r="I12" s="104">
        <f t="shared" si="1"/>
        <v>0</v>
      </c>
      <c r="J12" s="103"/>
      <c r="K12" s="103"/>
      <c r="L12" s="104">
        <f t="shared" si="2"/>
        <v>0</v>
      </c>
      <c r="M12" s="103"/>
      <c r="N12" s="103"/>
      <c r="O12" s="104">
        <f t="shared" si="3"/>
        <v>0</v>
      </c>
      <c r="P12" s="103"/>
      <c r="Q12" s="103"/>
      <c r="R12" s="104">
        <f t="shared" si="4"/>
        <v>0</v>
      </c>
      <c r="S12" s="103"/>
      <c r="T12" s="103"/>
      <c r="U12" s="104">
        <f t="shared" si="5"/>
        <v>0</v>
      </c>
      <c r="V12" s="103"/>
      <c r="W12" s="103"/>
      <c r="X12" s="104">
        <f t="shared" si="6"/>
        <v>0</v>
      </c>
      <c r="Y12" s="103"/>
      <c r="Z12" s="103"/>
      <c r="AA12" s="104">
        <f t="shared" si="7"/>
        <v>0</v>
      </c>
      <c r="AB12" s="103"/>
      <c r="AC12" s="103"/>
      <c r="AD12" s="104">
        <f t="shared" si="8"/>
        <v>0</v>
      </c>
      <c r="AE12" s="103"/>
      <c r="AF12" s="103"/>
      <c r="AG12" s="104">
        <f t="shared" si="9"/>
        <v>0</v>
      </c>
      <c r="AH12" s="103"/>
      <c r="AI12" s="103"/>
      <c r="AJ12" s="104">
        <f t="shared" si="10"/>
        <v>0</v>
      </c>
      <c r="AK12" s="103"/>
      <c r="AL12" s="103"/>
      <c r="AM12" s="104">
        <f t="shared" si="11"/>
        <v>0</v>
      </c>
      <c r="AN12" s="101">
        <f t="shared" si="12"/>
        <v>0</v>
      </c>
      <c r="AO12" s="91">
        <f t="shared" si="14"/>
        <v>0</v>
      </c>
      <c r="AP12" s="95">
        <f t="shared" si="13"/>
        <v>0</v>
      </c>
      <c r="AQ12" s="89"/>
      <c r="AR12" s="89"/>
      <c r="AS12" s="89"/>
      <c r="AT12" s="89"/>
      <c r="AU12" s="89"/>
      <c r="AV12" s="89"/>
    </row>
    <row r="13" spans="1:48" s="93" customFormat="1" ht="25.5" customHeight="1">
      <c r="A13" s="89"/>
      <c r="B13" s="94">
        <v>5</v>
      </c>
      <c r="C13" s="88"/>
      <c r="D13" s="102"/>
      <c r="E13" s="103"/>
      <c r="F13" s="104">
        <f t="shared" si="0"/>
        <v>0</v>
      </c>
      <c r="G13" s="103"/>
      <c r="H13" s="103"/>
      <c r="I13" s="104">
        <f t="shared" si="1"/>
        <v>0</v>
      </c>
      <c r="J13" s="103"/>
      <c r="K13" s="103"/>
      <c r="L13" s="104">
        <f t="shared" si="2"/>
        <v>0</v>
      </c>
      <c r="M13" s="103"/>
      <c r="N13" s="103"/>
      <c r="O13" s="104">
        <f t="shared" si="3"/>
        <v>0</v>
      </c>
      <c r="P13" s="103"/>
      <c r="Q13" s="103"/>
      <c r="R13" s="104">
        <f t="shared" si="4"/>
        <v>0</v>
      </c>
      <c r="S13" s="103"/>
      <c r="T13" s="103"/>
      <c r="U13" s="104">
        <f t="shared" si="5"/>
        <v>0</v>
      </c>
      <c r="V13" s="103"/>
      <c r="W13" s="103"/>
      <c r="X13" s="104">
        <f t="shared" si="6"/>
        <v>0</v>
      </c>
      <c r="Y13" s="103"/>
      <c r="Z13" s="103"/>
      <c r="AA13" s="104">
        <f t="shared" si="7"/>
        <v>0</v>
      </c>
      <c r="AB13" s="103"/>
      <c r="AC13" s="103"/>
      <c r="AD13" s="104">
        <f t="shared" si="8"/>
        <v>0</v>
      </c>
      <c r="AE13" s="103"/>
      <c r="AF13" s="103"/>
      <c r="AG13" s="104">
        <f t="shared" si="9"/>
        <v>0</v>
      </c>
      <c r="AH13" s="103"/>
      <c r="AI13" s="103"/>
      <c r="AJ13" s="104">
        <f t="shared" si="10"/>
        <v>0</v>
      </c>
      <c r="AK13" s="103"/>
      <c r="AL13" s="103"/>
      <c r="AM13" s="104">
        <f t="shared" si="11"/>
        <v>0</v>
      </c>
      <c r="AN13" s="101">
        <f t="shared" si="12"/>
        <v>0</v>
      </c>
      <c r="AO13" s="91">
        <f t="shared" si="14"/>
        <v>0</v>
      </c>
      <c r="AP13" s="95">
        <f t="shared" si="13"/>
        <v>0</v>
      </c>
      <c r="AQ13" s="89"/>
      <c r="AR13" s="89"/>
      <c r="AS13" s="89"/>
      <c r="AT13" s="89"/>
      <c r="AU13" s="89"/>
      <c r="AV13" s="89"/>
    </row>
    <row r="14" spans="1:48" s="93" customFormat="1" ht="25.5" customHeight="1">
      <c r="A14" s="89"/>
      <c r="B14" s="94">
        <v>6</v>
      </c>
      <c r="C14" s="88"/>
      <c r="D14" s="102"/>
      <c r="E14" s="103"/>
      <c r="F14" s="104">
        <f t="shared" si="0"/>
        <v>0</v>
      </c>
      <c r="G14" s="103"/>
      <c r="H14" s="103"/>
      <c r="I14" s="104">
        <f t="shared" si="1"/>
        <v>0</v>
      </c>
      <c r="J14" s="103"/>
      <c r="K14" s="103"/>
      <c r="L14" s="104">
        <f t="shared" si="2"/>
        <v>0</v>
      </c>
      <c r="M14" s="103"/>
      <c r="N14" s="103"/>
      <c r="O14" s="104">
        <f t="shared" si="3"/>
        <v>0</v>
      </c>
      <c r="P14" s="103"/>
      <c r="Q14" s="103"/>
      <c r="R14" s="104">
        <f t="shared" si="4"/>
        <v>0</v>
      </c>
      <c r="S14" s="103"/>
      <c r="T14" s="103"/>
      <c r="U14" s="104">
        <f t="shared" si="5"/>
        <v>0</v>
      </c>
      <c r="V14" s="103"/>
      <c r="W14" s="103"/>
      <c r="X14" s="104">
        <f t="shared" si="6"/>
        <v>0</v>
      </c>
      <c r="Y14" s="103"/>
      <c r="Z14" s="103"/>
      <c r="AA14" s="104">
        <f t="shared" si="7"/>
        <v>0</v>
      </c>
      <c r="AB14" s="103"/>
      <c r="AC14" s="103"/>
      <c r="AD14" s="104">
        <f t="shared" si="8"/>
        <v>0</v>
      </c>
      <c r="AE14" s="103"/>
      <c r="AF14" s="103"/>
      <c r="AG14" s="104">
        <f t="shared" si="9"/>
        <v>0</v>
      </c>
      <c r="AH14" s="103"/>
      <c r="AI14" s="103"/>
      <c r="AJ14" s="104">
        <f t="shared" si="10"/>
        <v>0</v>
      </c>
      <c r="AK14" s="103"/>
      <c r="AL14" s="103"/>
      <c r="AM14" s="104">
        <f t="shared" si="11"/>
        <v>0</v>
      </c>
      <c r="AN14" s="101">
        <f t="shared" si="12"/>
        <v>0</v>
      </c>
      <c r="AO14" s="91">
        <f t="shared" si="14"/>
        <v>0</v>
      </c>
      <c r="AP14" s="95">
        <f t="shared" si="13"/>
        <v>0</v>
      </c>
      <c r="AQ14" s="89"/>
      <c r="AR14" s="89"/>
      <c r="AS14" s="89"/>
      <c r="AT14" s="89"/>
      <c r="AU14" s="89"/>
      <c r="AV14" s="89"/>
    </row>
    <row r="15" spans="1:48" s="93" customFormat="1" ht="25.5" customHeight="1">
      <c r="A15" s="89"/>
      <c r="B15" s="94">
        <v>7</v>
      </c>
      <c r="C15" s="88"/>
      <c r="D15" s="102"/>
      <c r="E15" s="103"/>
      <c r="F15" s="104">
        <f t="shared" si="0"/>
        <v>0</v>
      </c>
      <c r="G15" s="103"/>
      <c r="H15" s="103"/>
      <c r="I15" s="104">
        <f t="shared" si="1"/>
        <v>0</v>
      </c>
      <c r="J15" s="103"/>
      <c r="K15" s="103"/>
      <c r="L15" s="104">
        <f t="shared" si="2"/>
        <v>0</v>
      </c>
      <c r="M15" s="103"/>
      <c r="N15" s="103"/>
      <c r="O15" s="104">
        <f t="shared" si="3"/>
        <v>0</v>
      </c>
      <c r="P15" s="103"/>
      <c r="Q15" s="103"/>
      <c r="R15" s="104">
        <f t="shared" si="4"/>
        <v>0</v>
      </c>
      <c r="S15" s="103"/>
      <c r="T15" s="103"/>
      <c r="U15" s="104">
        <f t="shared" si="5"/>
        <v>0</v>
      </c>
      <c r="V15" s="103"/>
      <c r="W15" s="103"/>
      <c r="X15" s="104">
        <f t="shared" si="6"/>
        <v>0</v>
      </c>
      <c r="Y15" s="103"/>
      <c r="Z15" s="103"/>
      <c r="AA15" s="104">
        <f t="shared" si="7"/>
        <v>0</v>
      </c>
      <c r="AB15" s="103"/>
      <c r="AC15" s="103"/>
      <c r="AD15" s="104">
        <f t="shared" si="8"/>
        <v>0</v>
      </c>
      <c r="AE15" s="103"/>
      <c r="AF15" s="103"/>
      <c r="AG15" s="104">
        <f t="shared" si="9"/>
        <v>0</v>
      </c>
      <c r="AH15" s="103"/>
      <c r="AI15" s="103"/>
      <c r="AJ15" s="104">
        <f t="shared" si="10"/>
        <v>0</v>
      </c>
      <c r="AK15" s="103"/>
      <c r="AL15" s="103"/>
      <c r="AM15" s="104">
        <f t="shared" si="11"/>
        <v>0</v>
      </c>
      <c r="AN15" s="101">
        <f t="shared" si="12"/>
        <v>0</v>
      </c>
      <c r="AO15" s="91">
        <f t="shared" si="14"/>
        <v>0</v>
      </c>
      <c r="AP15" s="95">
        <f t="shared" si="13"/>
        <v>0</v>
      </c>
      <c r="AQ15" s="89"/>
      <c r="AR15" s="89"/>
      <c r="AS15" s="89"/>
      <c r="AT15" s="89"/>
      <c r="AU15" s="89"/>
      <c r="AV15" s="89"/>
    </row>
    <row r="16" spans="1:48" s="93" customFormat="1" ht="25.5" customHeight="1">
      <c r="A16" s="89"/>
      <c r="B16" s="94">
        <v>8</v>
      </c>
      <c r="C16" s="88"/>
      <c r="D16" s="102"/>
      <c r="E16" s="103"/>
      <c r="F16" s="104">
        <f t="shared" si="0"/>
        <v>0</v>
      </c>
      <c r="G16" s="103"/>
      <c r="H16" s="103"/>
      <c r="I16" s="104">
        <f t="shared" si="1"/>
        <v>0</v>
      </c>
      <c r="J16" s="103"/>
      <c r="K16" s="103"/>
      <c r="L16" s="104">
        <f t="shared" si="2"/>
        <v>0</v>
      </c>
      <c r="M16" s="103"/>
      <c r="N16" s="103"/>
      <c r="O16" s="104">
        <f t="shared" si="3"/>
        <v>0</v>
      </c>
      <c r="P16" s="103"/>
      <c r="Q16" s="103"/>
      <c r="R16" s="104">
        <f t="shared" si="4"/>
        <v>0</v>
      </c>
      <c r="S16" s="103"/>
      <c r="T16" s="103"/>
      <c r="U16" s="104">
        <f t="shared" si="5"/>
        <v>0</v>
      </c>
      <c r="V16" s="103"/>
      <c r="W16" s="103"/>
      <c r="X16" s="104">
        <f t="shared" si="6"/>
        <v>0</v>
      </c>
      <c r="Y16" s="103"/>
      <c r="Z16" s="103"/>
      <c r="AA16" s="104">
        <f t="shared" si="7"/>
        <v>0</v>
      </c>
      <c r="AB16" s="103"/>
      <c r="AC16" s="103"/>
      <c r="AD16" s="104">
        <f t="shared" si="8"/>
        <v>0</v>
      </c>
      <c r="AE16" s="103"/>
      <c r="AF16" s="103"/>
      <c r="AG16" s="104">
        <f t="shared" si="9"/>
        <v>0</v>
      </c>
      <c r="AH16" s="103"/>
      <c r="AI16" s="103"/>
      <c r="AJ16" s="104">
        <f t="shared" si="10"/>
        <v>0</v>
      </c>
      <c r="AK16" s="103"/>
      <c r="AL16" s="103"/>
      <c r="AM16" s="104">
        <f t="shared" si="11"/>
        <v>0</v>
      </c>
      <c r="AN16" s="101">
        <f t="shared" si="12"/>
        <v>0</v>
      </c>
      <c r="AO16" s="91">
        <f t="shared" si="14"/>
        <v>0</v>
      </c>
      <c r="AP16" s="95">
        <f t="shared" si="13"/>
        <v>0</v>
      </c>
      <c r="AQ16" s="89"/>
      <c r="AR16" s="89"/>
      <c r="AS16" s="89"/>
      <c r="AT16" s="89"/>
      <c r="AU16" s="89"/>
      <c r="AV16" s="89"/>
    </row>
    <row r="17" spans="1:48" s="93" customFormat="1" ht="25.5" customHeight="1">
      <c r="A17" s="89"/>
      <c r="B17" s="94">
        <v>9</v>
      </c>
      <c r="C17" s="88"/>
      <c r="D17" s="102"/>
      <c r="E17" s="103"/>
      <c r="F17" s="104">
        <f t="shared" si="0"/>
        <v>0</v>
      </c>
      <c r="G17" s="103"/>
      <c r="H17" s="103"/>
      <c r="I17" s="104">
        <f t="shared" si="1"/>
        <v>0</v>
      </c>
      <c r="J17" s="103"/>
      <c r="K17" s="103"/>
      <c r="L17" s="104">
        <f t="shared" si="2"/>
        <v>0</v>
      </c>
      <c r="M17" s="103"/>
      <c r="N17" s="103"/>
      <c r="O17" s="104">
        <f t="shared" si="3"/>
        <v>0</v>
      </c>
      <c r="P17" s="103"/>
      <c r="Q17" s="103"/>
      <c r="R17" s="104">
        <f t="shared" si="4"/>
        <v>0</v>
      </c>
      <c r="S17" s="103"/>
      <c r="T17" s="103"/>
      <c r="U17" s="104">
        <f t="shared" si="5"/>
        <v>0</v>
      </c>
      <c r="V17" s="103"/>
      <c r="W17" s="103"/>
      <c r="X17" s="104">
        <f t="shared" si="6"/>
        <v>0</v>
      </c>
      <c r="Y17" s="103"/>
      <c r="Z17" s="103"/>
      <c r="AA17" s="104">
        <f t="shared" si="7"/>
        <v>0</v>
      </c>
      <c r="AB17" s="103"/>
      <c r="AC17" s="103"/>
      <c r="AD17" s="104">
        <f t="shared" si="8"/>
        <v>0</v>
      </c>
      <c r="AE17" s="103"/>
      <c r="AF17" s="103"/>
      <c r="AG17" s="104">
        <f t="shared" si="9"/>
        <v>0</v>
      </c>
      <c r="AH17" s="103"/>
      <c r="AI17" s="103"/>
      <c r="AJ17" s="104">
        <f t="shared" si="10"/>
        <v>0</v>
      </c>
      <c r="AK17" s="103"/>
      <c r="AL17" s="103"/>
      <c r="AM17" s="104">
        <f t="shared" si="11"/>
        <v>0</v>
      </c>
      <c r="AN17" s="101">
        <f t="shared" si="12"/>
        <v>0</v>
      </c>
      <c r="AO17" s="91">
        <f t="shared" si="14"/>
        <v>0</v>
      </c>
      <c r="AP17" s="95">
        <f t="shared" si="13"/>
        <v>0</v>
      </c>
      <c r="AQ17" s="89"/>
      <c r="AR17" s="89"/>
      <c r="AS17" s="89"/>
      <c r="AT17" s="89"/>
      <c r="AU17" s="89"/>
      <c r="AV17" s="89"/>
    </row>
    <row r="18" spans="1:48" s="93" customFormat="1" ht="25.5" customHeight="1">
      <c r="A18" s="89"/>
      <c r="B18" s="94">
        <v>10</v>
      </c>
      <c r="C18" s="88"/>
      <c r="D18" s="102"/>
      <c r="E18" s="103"/>
      <c r="F18" s="104">
        <f t="shared" si="0"/>
        <v>0</v>
      </c>
      <c r="G18" s="103"/>
      <c r="H18" s="103"/>
      <c r="I18" s="104">
        <f t="shared" si="1"/>
        <v>0</v>
      </c>
      <c r="J18" s="103"/>
      <c r="K18" s="103"/>
      <c r="L18" s="104">
        <f t="shared" si="2"/>
        <v>0</v>
      </c>
      <c r="M18" s="103"/>
      <c r="N18" s="103"/>
      <c r="O18" s="104">
        <f t="shared" si="3"/>
        <v>0</v>
      </c>
      <c r="P18" s="103"/>
      <c r="Q18" s="103"/>
      <c r="R18" s="104">
        <f t="shared" si="4"/>
        <v>0</v>
      </c>
      <c r="S18" s="103"/>
      <c r="T18" s="103"/>
      <c r="U18" s="104">
        <f t="shared" si="5"/>
        <v>0</v>
      </c>
      <c r="V18" s="103"/>
      <c r="W18" s="103"/>
      <c r="X18" s="104">
        <f t="shared" si="6"/>
        <v>0</v>
      </c>
      <c r="Y18" s="103"/>
      <c r="Z18" s="103"/>
      <c r="AA18" s="104">
        <f t="shared" si="7"/>
        <v>0</v>
      </c>
      <c r="AB18" s="103"/>
      <c r="AC18" s="103"/>
      <c r="AD18" s="104">
        <f t="shared" si="8"/>
        <v>0</v>
      </c>
      <c r="AE18" s="103"/>
      <c r="AF18" s="103"/>
      <c r="AG18" s="104">
        <f t="shared" si="9"/>
        <v>0</v>
      </c>
      <c r="AH18" s="103"/>
      <c r="AI18" s="103"/>
      <c r="AJ18" s="104">
        <f t="shared" si="10"/>
        <v>0</v>
      </c>
      <c r="AK18" s="103"/>
      <c r="AL18" s="103"/>
      <c r="AM18" s="104">
        <f t="shared" si="11"/>
        <v>0</v>
      </c>
      <c r="AN18" s="101">
        <f t="shared" si="12"/>
        <v>0</v>
      </c>
      <c r="AO18" s="91">
        <f t="shared" si="14"/>
        <v>0</v>
      </c>
      <c r="AP18" s="95">
        <f t="shared" si="13"/>
        <v>0</v>
      </c>
      <c r="AQ18" s="89"/>
      <c r="AR18" s="89"/>
      <c r="AS18" s="89"/>
      <c r="AT18" s="89"/>
      <c r="AU18" s="89"/>
      <c r="AV18" s="89"/>
    </row>
    <row r="19" spans="1:48" s="93" customFormat="1" ht="25.5" customHeight="1">
      <c r="A19" s="89"/>
      <c r="B19" s="94">
        <v>11</v>
      </c>
      <c r="C19" s="88"/>
      <c r="D19" s="102"/>
      <c r="E19" s="103"/>
      <c r="F19" s="104">
        <f t="shared" si="0"/>
        <v>0</v>
      </c>
      <c r="G19" s="103"/>
      <c r="H19" s="103"/>
      <c r="I19" s="104">
        <f t="shared" si="1"/>
        <v>0</v>
      </c>
      <c r="J19" s="103"/>
      <c r="K19" s="103"/>
      <c r="L19" s="104">
        <f t="shared" si="2"/>
        <v>0</v>
      </c>
      <c r="M19" s="103"/>
      <c r="N19" s="103"/>
      <c r="O19" s="104">
        <f t="shared" si="3"/>
        <v>0</v>
      </c>
      <c r="P19" s="103"/>
      <c r="Q19" s="103"/>
      <c r="R19" s="104">
        <f t="shared" si="4"/>
        <v>0</v>
      </c>
      <c r="S19" s="103"/>
      <c r="T19" s="103"/>
      <c r="U19" s="104">
        <f t="shared" si="5"/>
        <v>0</v>
      </c>
      <c r="V19" s="103"/>
      <c r="W19" s="103"/>
      <c r="X19" s="104">
        <f t="shared" si="6"/>
        <v>0</v>
      </c>
      <c r="Y19" s="103"/>
      <c r="Z19" s="103"/>
      <c r="AA19" s="104">
        <f t="shared" si="7"/>
        <v>0</v>
      </c>
      <c r="AB19" s="103"/>
      <c r="AC19" s="103"/>
      <c r="AD19" s="104">
        <f t="shared" si="8"/>
        <v>0</v>
      </c>
      <c r="AE19" s="103"/>
      <c r="AF19" s="103"/>
      <c r="AG19" s="104">
        <f t="shared" si="9"/>
        <v>0</v>
      </c>
      <c r="AH19" s="103"/>
      <c r="AI19" s="103"/>
      <c r="AJ19" s="104">
        <f t="shared" si="10"/>
        <v>0</v>
      </c>
      <c r="AK19" s="103"/>
      <c r="AL19" s="103"/>
      <c r="AM19" s="104">
        <f t="shared" si="11"/>
        <v>0</v>
      </c>
      <c r="AN19" s="101">
        <f t="shared" si="12"/>
        <v>0</v>
      </c>
      <c r="AO19" s="91">
        <f t="shared" si="14"/>
        <v>0</v>
      </c>
      <c r="AP19" s="95">
        <f t="shared" si="13"/>
        <v>0</v>
      </c>
      <c r="AQ19" s="89"/>
      <c r="AR19" s="89"/>
      <c r="AS19" s="89"/>
      <c r="AT19" s="89"/>
      <c r="AU19" s="89"/>
      <c r="AV19" s="89"/>
    </row>
    <row r="20" spans="1:48" s="93" customFormat="1" ht="25.5" customHeight="1">
      <c r="A20" s="89"/>
      <c r="B20" s="94">
        <v>12</v>
      </c>
      <c r="C20" s="88"/>
      <c r="D20" s="102"/>
      <c r="E20" s="103"/>
      <c r="F20" s="104">
        <f t="shared" si="0"/>
        <v>0</v>
      </c>
      <c r="G20" s="103"/>
      <c r="H20" s="103"/>
      <c r="I20" s="104">
        <f t="shared" si="1"/>
        <v>0</v>
      </c>
      <c r="J20" s="103"/>
      <c r="K20" s="103"/>
      <c r="L20" s="104">
        <f t="shared" si="2"/>
        <v>0</v>
      </c>
      <c r="M20" s="103"/>
      <c r="N20" s="103"/>
      <c r="O20" s="104">
        <f t="shared" si="3"/>
        <v>0</v>
      </c>
      <c r="P20" s="103"/>
      <c r="Q20" s="103"/>
      <c r="R20" s="104">
        <f t="shared" si="4"/>
        <v>0</v>
      </c>
      <c r="S20" s="103"/>
      <c r="T20" s="103"/>
      <c r="U20" s="104">
        <f t="shared" si="5"/>
        <v>0</v>
      </c>
      <c r="V20" s="103"/>
      <c r="W20" s="103"/>
      <c r="X20" s="104">
        <f t="shared" si="6"/>
        <v>0</v>
      </c>
      <c r="Y20" s="103"/>
      <c r="Z20" s="103"/>
      <c r="AA20" s="104">
        <f t="shared" si="7"/>
        <v>0</v>
      </c>
      <c r="AB20" s="103"/>
      <c r="AC20" s="103"/>
      <c r="AD20" s="104">
        <f t="shared" si="8"/>
        <v>0</v>
      </c>
      <c r="AE20" s="103"/>
      <c r="AF20" s="103"/>
      <c r="AG20" s="104">
        <f t="shared" si="9"/>
        <v>0</v>
      </c>
      <c r="AH20" s="103"/>
      <c r="AI20" s="103"/>
      <c r="AJ20" s="104">
        <f t="shared" si="10"/>
        <v>0</v>
      </c>
      <c r="AK20" s="103"/>
      <c r="AL20" s="103"/>
      <c r="AM20" s="104">
        <f t="shared" si="11"/>
        <v>0</v>
      </c>
      <c r="AN20" s="101">
        <f t="shared" si="12"/>
        <v>0</v>
      </c>
      <c r="AO20" s="91">
        <f t="shared" si="14"/>
        <v>0</v>
      </c>
      <c r="AP20" s="95">
        <f t="shared" si="13"/>
        <v>0</v>
      </c>
      <c r="AQ20" s="89"/>
      <c r="AR20" s="89"/>
      <c r="AS20" s="89"/>
      <c r="AT20" s="89"/>
      <c r="AU20" s="89"/>
      <c r="AV20" s="89"/>
    </row>
    <row r="21" spans="1:48" s="93" customFormat="1" ht="25.5" customHeight="1">
      <c r="A21" s="89"/>
      <c r="B21" s="94">
        <v>13</v>
      </c>
      <c r="C21" s="88"/>
      <c r="D21" s="102"/>
      <c r="E21" s="103"/>
      <c r="F21" s="104">
        <f t="shared" si="0"/>
        <v>0</v>
      </c>
      <c r="G21" s="103"/>
      <c r="H21" s="103"/>
      <c r="I21" s="104">
        <f t="shared" si="1"/>
        <v>0</v>
      </c>
      <c r="J21" s="103"/>
      <c r="K21" s="103"/>
      <c r="L21" s="104">
        <f t="shared" si="2"/>
        <v>0</v>
      </c>
      <c r="M21" s="103"/>
      <c r="N21" s="103"/>
      <c r="O21" s="104">
        <f t="shared" si="3"/>
        <v>0</v>
      </c>
      <c r="P21" s="103"/>
      <c r="Q21" s="103"/>
      <c r="R21" s="104">
        <f t="shared" si="4"/>
        <v>0</v>
      </c>
      <c r="S21" s="103"/>
      <c r="T21" s="103"/>
      <c r="U21" s="104">
        <f t="shared" si="5"/>
        <v>0</v>
      </c>
      <c r="V21" s="103"/>
      <c r="W21" s="103"/>
      <c r="X21" s="104">
        <f t="shared" si="6"/>
        <v>0</v>
      </c>
      <c r="Y21" s="103"/>
      <c r="Z21" s="103"/>
      <c r="AA21" s="104">
        <f t="shared" si="7"/>
        <v>0</v>
      </c>
      <c r="AB21" s="103"/>
      <c r="AC21" s="103"/>
      <c r="AD21" s="104">
        <f t="shared" si="8"/>
        <v>0</v>
      </c>
      <c r="AE21" s="103"/>
      <c r="AF21" s="103"/>
      <c r="AG21" s="104">
        <f t="shared" si="9"/>
        <v>0</v>
      </c>
      <c r="AH21" s="103"/>
      <c r="AI21" s="103"/>
      <c r="AJ21" s="104">
        <f t="shared" si="10"/>
        <v>0</v>
      </c>
      <c r="AK21" s="103"/>
      <c r="AL21" s="103"/>
      <c r="AM21" s="104">
        <f t="shared" si="11"/>
        <v>0</v>
      </c>
      <c r="AN21" s="101">
        <f t="shared" si="12"/>
        <v>0</v>
      </c>
      <c r="AO21" s="91">
        <f t="shared" si="14"/>
        <v>0</v>
      </c>
      <c r="AP21" s="95">
        <f t="shared" si="13"/>
        <v>0</v>
      </c>
      <c r="AQ21" s="89"/>
      <c r="AR21" s="89"/>
      <c r="AS21" s="89"/>
      <c r="AT21" s="89"/>
      <c r="AU21" s="89"/>
      <c r="AV21" s="89"/>
    </row>
    <row r="22" spans="1:48" s="93" customFormat="1" ht="25.5" customHeight="1">
      <c r="A22" s="89"/>
      <c r="B22" s="94">
        <v>14</v>
      </c>
      <c r="C22" s="88"/>
      <c r="D22" s="102"/>
      <c r="E22" s="103"/>
      <c r="F22" s="104">
        <f t="shared" si="0"/>
        <v>0</v>
      </c>
      <c r="G22" s="103"/>
      <c r="H22" s="103"/>
      <c r="I22" s="104">
        <f t="shared" si="1"/>
        <v>0</v>
      </c>
      <c r="J22" s="103"/>
      <c r="K22" s="103"/>
      <c r="L22" s="104">
        <f t="shared" si="2"/>
        <v>0</v>
      </c>
      <c r="M22" s="103"/>
      <c r="N22" s="103"/>
      <c r="O22" s="104">
        <f t="shared" si="3"/>
        <v>0</v>
      </c>
      <c r="P22" s="103"/>
      <c r="Q22" s="103"/>
      <c r="R22" s="104">
        <f t="shared" si="4"/>
        <v>0</v>
      </c>
      <c r="S22" s="103"/>
      <c r="T22" s="103"/>
      <c r="U22" s="104">
        <f t="shared" si="5"/>
        <v>0</v>
      </c>
      <c r="V22" s="103"/>
      <c r="W22" s="103"/>
      <c r="X22" s="104">
        <f t="shared" si="6"/>
        <v>0</v>
      </c>
      <c r="Y22" s="103"/>
      <c r="Z22" s="103"/>
      <c r="AA22" s="104">
        <f t="shared" si="7"/>
        <v>0</v>
      </c>
      <c r="AB22" s="103"/>
      <c r="AC22" s="103"/>
      <c r="AD22" s="104">
        <f t="shared" si="8"/>
        <v>0</v>
      </c>
      <c r="AE22" s="103"/>
      <c r="AF22" s="103"/>
      <c r="AG22" s="104">
        <f t="shared" si="9"/>
        <v>0</v>
      </c>
      <c r="AH22" s="103"/>
      <c r="AI22" s="103"/>
      <c r="AJ22" s="104">
        <f t="shared" si="10"/>
        <v>0</v>
      </c>
      <c r="AK22" s="103"/>
      <c r="AL22" s="103"/>
      <c r="AM22" s="104">
        <f t="shared" si="11"/>
        <v>0</v>
      </c>
      <c r="AN22" s="101">
        <f t="shared" si="12"/>
        <v>0</v>
      </c>
      <c r="AO22" s="91">
        <f t="shared" si="14"/>
        <v>0</v>
      </c>
      <c r="AP22" s="95">
        <f t="shared" si="13"/>
        <v>0</v>
      </c>
      <c r="AQ22" s="89"/>
      <c r="AR22" s="89"/>
      <c r="AS22" s="89"/>
      <c r="AT22" s="89"/>
      <c r="AU22" s="89"/>
      <c r="AV22" s="89"/>
    </row>
    <row r="23" spans="1:48" s="93" customFormat="1" ht="25.5" customHeight="1">
      <c r="A23" s="89"/>
      <c r="B23" s="94">
        <v>15</v>
      </c>
      <c r="C23" s="88"/>
      <c r="D23" s="102"/>
      <c r="E23" s="103"/>
      <c r="F23" s="104">
        <f t="shared" si="0"/>
        <v>0</v>
      </c>
      <c r="G23" s="103"/>
      <c r="H23" s="103"/>
      <c r="I23" s="104">
        <f t="shared" si="1"/>
        <v>0</v>
      </c>
      <c r="J23" s="103"/>
      <c r="K23" s="103"/>
      <c r="L23" s="104">
        <f t="shared" si="2"/>
        <v>0</v>
      </c>
      <c r="M23" s="103"/>
      <c r="N23" s="103"/>
      <c r="O23" s="104">
        <f t="shared" si="3"/>
        <v>0</v>
      </c>
      <c r="P23" s="103"/>
      <c r="Q23" s="103"/>
      <c r="R23" s="104">
        <f t="shared" si="4"/>
        <v>0</v>
      </c>
      <c r="S23" s="103"/>
      <c r="T23" s="103"/>
      <c r="U23" s="104">
        <f t="shared" si="5"/>
        <v>0</v>
      </c>
      <c r="V23" s="103"/>
      <c r="W23" s="103"/>
      <c r="X23" s="104">
        <f t="shared" si="6"/>
        <v>0</v>
      </c>
      <c r="Y23" s="103"/>
      <c r="Z23" s="103"/>
      <c r="AA23" s="104">
        <f t="shared" si="7"/>
        <v>0</v>
      </c>
      <c r="AB23" s="103"/>
      <c r="AC23" s="103"/>
      <c r="AD23" s="104">
        <f t="shared" si="8"/>
        <v>0</v>
      </c>
      <c r="AE23" s="103"/>
      <c r="AF23" s="103"/>
      <c r="AG23" s="104">
        <f t="shared" si="9"/>
        <v>0</v>
      </c>
      <c r="AH23" s="103"/>
      <c r="AI23" s="103"/>
      <c r="AJ23" s="104">
        <f t="shared" si="10"/>
        <v>0</v>
      </c>
      <c r="AK23" s="103"/>
      <c r="AL23" s="103"/>
      <c r="AM23" s="104">
        <f t="shared" si="11"/>
        <v>0</v>
      </c>
      <c r="AN23" s="101">
        <f t="shared" si="12"/>
        <v>0</v>
      </c>
      <c r="AO23" s="91">
        <f t="shared" si="14"/>
        <v>0</v>
      </c>
      <c r="AP23" s="95">
        <f t="shared" si="13"/>
        <v>0</v>
      </c>
      <c r="AQ23" s="89"/>
      <c r="AR23" s="89"/>
      <c r="AS23" s="89"/>
      <c r="AT23" s="89"/>
      <c r="AU23" s="89"/>
      <c r="AV23" s="89"/>
    </row>
    <row r="24" spans="1:48" s="93" customFormat="1" ht="25.5" customHeight="1">
      <c r="A24" s="89"/>
      <c r="B24" s="94">
        <v>16</v>
      </c>
      <c r="C24" s="88"/>
      <c r="D24" s="102"/>
      <c r="E24" s="103"/>
      <c r="F24" s="104">
        <f t="shared" si="0"/>
        <v>0</v>
      </c>
      <c r="G24" s="103"/>
      <c r="H24" s="103"/>
      <c r="I24" s="104">
        <f t="shared" si="1"/>
        <v>0</v>
      </c>
      <c r="J24" s="103"/>
      <c r="K24" s="103"/>
      <c r="L24" s="104">
        <f t="shared" si="2"/>
        <v>0</v>
      </c>
      <c r="M24" s="103"/>
      <c r="N24" s="103"/>
      <c r="O24" s="104">
        <f t="shared" si="3"/>
        <v>0</v>
      </c>
      <c r="P24" s="103"/>
      <c r="Q24" s="103"/>
      <c r="R24" s="104">
        <f t="shared" si="4"/>
        <v>0</v>
      </c>
      <c r="S24" s="103"/>
      <c r="T24" s="103"/>
      <c r="U24" s="104">
        <f t="shared" si="5"/>
        <v>0</v>
      </c>
      <c r="V24" s="103"/>
      <c r="W24" s="103"/>
      <c r="X24" s="104">
        <f t="shared" si="6"/>
        <v>0</v>
      </c>
      <c r="Y24" s="103"/>
      <c r="Z24" s="103"/>
      <c r="AA24" s="104">
        <f t="shared" si="7"/>
        <v>0</v>
      </c>
      <c r="AB24" s="103"/>
      <c r="AC24" s="103"/>
      <c r="AD24" s="104">
        <f t="shared" si="8"/>
        <v>0</v>
      </c>
      <c r="AE24" s="103"/>
      <c r="AF24" s="103"/>
      <c r="AG24" s="104">
        <f t="shared" si="9"/>
        <v>0</v>
      </c>
      <c r="AH24" s="103"/>
      <c r="AI24" s="103"/>
      <c r="AJ24" s="104">
        <f t="shared" si="10"/>
        <v>0</v>
      </c>
      <c r="AK24" s="103"/>
      <c r="AL24" s="103"/>
      <c r="AM24" s="104">
        <f t="shared" si="11"/>
        <v>0</v>
      </c>
      <c r="AN24" s="101">
        <f t="shared" si="12"/>
        <v>0</v>
      </c>
      <c r="AO24" s="91">
        <f t="shared" si="14"/>
        <v>0</v>
      </c>
      <c r="AP24" s="95">
        <f t="shared" si="13"/>
        <v>0</v>
      </c>
      <c r="AQ24" s="89"/>
      <c r="AR24" s="89"/>
      <c r="AS24" s="89"/>
      <c r="AT24" s="89"/>
      <c r="AU24" s="89"/>
      <c r="AV24" s="89"/>
    </row>
    <row r="25" spans="1:48" s="93" customFormat="1" ht="25.5" customHeight="1">
      <c r="A25" s="89"/>
      <c r="B25" s="94">
        <v>17</v>
      </c>
      <c r="C25" s="88"/>
      <c r="D25" s="102"/>
      <c r="E25" s="103"/>
      <c r="F25" s="104">
        <f t="shared" si="0"/>
        <v>0</v>
      </c>
      <c r="G25" s="103"/>
      <c r="H25" s="103"/>
      <c r="I25" s="104">
        <f t="shared" si="1"/>
        <v>0</v>
      </c>
      <c r="J25" s="103"/>
      <c r="K25" s="103"/>
      <c r="L25" s="104">
        <f t="shared" si="2"/>
        <v>0</v>
      </c>
      <c r="M25" s="103"/>
      <c r="N25" s="103"/>
      <c r="O25" s="104">
        <f t="shared" si="3"/>
        <v>0</v>
      </c>
      <c r="P25" s="103"/>
      <c r="Q25" s="103"/>
      <c r="R25" s="104">
        <f t="shared" si="4"/>
        <v>0</v>
      </c>
      <c r="S25" s="103"/>
      <c r="T25" s="103"/>
      <c r="U25" s="104">
        <f t="shared" si="5"/>
        <v>0</v>
      </c>
      <c r="V25" s="103"/>
      <c r="W25" s="103"/>
      <c r="X25" s="104">
        <f t="shared" si="6"/>
        <v>0</v>
      </c>
      <c r="Y25" s="103"/>
      <c r="Z25" s="103"/>
      <c r="AA25" s="104">
        <f t="shared" si="7"/>
        <v>0</v>
      </c>
      <c r="AB25" s="103"/>
      <c r="AC25" s="103"/>
      <c r="AD25" s="104">
        <f t="shared" si="8"/>
        <v>0</v>
      </c>
      <c r="AE25" s="103"/>
      <c r="AF25" s="103"/>
      <c r="AG25" s="104">
        <f t="shared" si="9"/>
        <v>0</v>
      </c>
      <c r="AH25" s="103"/>
      <c r="AI25" s="103"/>
      <c r="AJ25" s="104">
        <f t="shared" si="10"/>
        <v>0</v>
      </c>
      <c r="AK25" s="103"/>
      <c r="AL25" s="103"/>
      <c r="AM25" s="104">
        <f t="shared" si="11"/>
        <v>0</v>
      </c>
      <c r="AN25" s="101">
        <f t="shared" si="12"/>
        <v>0</v>
      </c>
      <c r="AO25" s="91">
        <f t="shared" si="14"/>
        <v>0</v>
      </c>
      <c r="AP25" s="95">
        <f t="shared" si="13"/>
        <v>0</v>
      </c>
      <c r="AQ25" s="89"/>
      <c r="AR25" s="89"/>
      <c r="AS25" s="89"/>
      <c r="AT25" s="89"/>
      <c r="AU25" s="89"/>
      <c r="AV25" s="89"/>
    </row>
    <row r="26" spans="1:48" s="93" customFormat="1" ht="25.5" customHeight="1">
      <c r="A26" s="89"/>
      <c r="B26" s="94">
        <v>18</v>
      </c>
      <c r="C26" s="88"/>
      <c r="D26" s="102"/>
      <c r="E26" s="103"/>
      <c r="F26" s="104">
        <f t="shared" si="0"/>
        <v>0</v>
      </c>
      <c r="G26" s="103"/>
      <c r="H26" s="103"/>
      <c r="I26" s="104">
        <f t="shared" si="1"/>
        <v>0</v>
      </c>
      <c r="J26" s="103"/>
      <c r="K26" s="103"/>
      <c r="L26" s="104">
        <f t="shared" si="2"/>
        <v>0</v>
      </c>
      <c r="M26" s="103"/>
      <c r="N26" s="103"/>
      <c r="O26" s="104">
        <f t="shared" si="3"/>
        <v>0</v>
      </c>
      <c r="P26" s="103"/>
      <c r="Q26" s="103"/>
      <c r="R26" s="104">
        <f t="shared" si="4"/>
        <v>0</v>
      </c>
      <c r="S26" s="103"/>
      <c r="T26" s="103"/>
      <c r="U26" s="104">
        <f t="shared" si="5"/>
        <v>0</v>
      </c>
      <c r="V26" s="103"/>
      <c r="W26" s="103"/>
      <c r="X26" s="104">
        <f t="shared" si="6"/>
        <v>0</v>
      </c>
      <c r="Y26" s="103"/>
      <c r="Z26" s="103"/>
      <c r="AA26" s="104">
        <f t="shared" si="7"/>
        <v>0</v>
      </c>
      <c r="AB26" s="103"/>
      <c r="AC26" s="103"/>
      <c r="AD26" s="104">
        <f t="shared" si="8"/>
        <v>0</v>
      </c>
      <c r="AE26" s="103"/>
      <c r="AF26" s="103"/>
      <c r="AG26" s="104">
        <f t="shared" si="9"/>
        <v>0</v>
      </c>
      <c r="AH26" s="103"/>
      <c r="AI26" s="103"/>
      <c r="AJ26" s="104">
        <f t="shared" si="10"/>
        <v>0</v>
      </c>
      <c r="AK26" s="103"/>
      <c r="AL26" s="103"/>
      <c r="AM26" s="104">
        <f t="shared" si="11"/>
        <v>0</v>
      </c>
      <c r="AN26" s="101">
        <f t="shared" si="12"/>
        <v>0</v>
      </c>
      <c r="AO26" s="91">
        <f t="shared" si="14"/>
        <v>0</v>
      </c>
      <c r="AP26" s="95">
        <f t="shared" si="13"/>
        <v>0</v>
      </c>
      <c r="AQ26" s="89"/>
      <c r="AR26" s="89"/>
      <c r="AS26" s="89"/>
      <c r="AT26" s="89"/>
      <c r="AU26" s="89"/>
      <c r="AV26" s="89"/>
    </row>
    <row r="27" spans="1:48" s="93" customFormat="1" ht="25.5" customHeight="1">
      <c r="A27" s="89"/>
      <c r="B27" s="94">
        <v>19</v>
      </c>
      <c r="C27" s="88"/>
      <c r="D27" s="102"/>
      <c r="E27" s="103"/>
      <c r="F27" s="104">
        <f t="shared" si="0"/>
        <v>0</v>
      </c>
      <c r="G27" s="103"/>
      <c r="H27" s="103"/>
      <c r="I27" s="104">
        <f t="shared" si="1"/>
        <v>0</v>
      </c>
      <c r="J27" s="103"/>
      <c r="K27" s="103"/>
      <c r="L27" s="104">
        <f t="shared" si="2"/>
        <v>0</v>
      </c>
      <c r="M27" s="103"/>
      <c r="N27" s="103"/>
      <c r="O27" s="104">
        <f t="shared" si="3"/>
        <v>0</v>
      </c>
      <c r="P27" s="103"/>
      <c r="Q27" s="103"/>
      <c r="R27" s="104">
        <f t="shared" si="4"/>
        <v>0</v>
      </c>
      <c r="S27" s="103"/>
      <c r="T27" s="103"/>
      <c r="U27" s="104">
        <f t="shared" si="5"/>
        <v>0</v>
      </c>
      <c r="V27" s="103"/>
      <c r="W27" s="103"/>
      <c r="X27" s="104">
        <f t="shared" si="6"/>
        <v>0</v>
      </c>
      <c r="Y27" s="103"/>
      <c r="Z27" s="103"/>
      <c r="AA27" s="104">
        <f t="shared" si="7"/>
        <v>0</v>
      </c>
      <c r="AB27" s="103"/>
      <c r="AC27" s="103"/>
      <c r="AD27" s="104">
        <f t="shared" si="8"/>
        <v>0</v>
      </c>
      <c r="AE27" s="103"/>
      <c r="AF27" s="103"/>
      <c r="AG27" s="104">
        <f t="shared" si="9"/>
        <v>0</v>
      </c>
      <c r="AH27" s="103"/>
      <c r="AI27" s="103"/>
      <c r="AJ27" s="104">
        <f t="shared" si="10"/>
        <v>0</v>
      </c>
      <c r="AK27" s="103"/>
      <c r="AL27" s="103"/>
      <c r="AM27" s="104">
        <f t="shared" si="11"/>
        <v>0</v>
      </c>
      <c r="AN27" s="101">
        <f t="shared" si="12"/>
        <v>0</v>
      </c>
      <c r="AO27" s="91">
        <f t="shared" si="14"/>
        <v>0</v>
      </c>
      <c r="AP27" s="95">
        <f t="shared" si="13"/>
        <v>0</v>
      </c>
      <c r="AQ27" s="89"/>
      <c r="AR27" s="89"/>
      <c r="AS27" s="89"/>
      <c r="AT27" s="89"/>
      <c r="AU27" s="89"/>
      <c r="AV27" s="89"/>
    </row>
    <row r="28" spans="1:48" s="93" customFormat="1" ht="25.5" customHeight="1" thickBot="1">
      <c r="A28" s="89"/>
      <c r="B28" s="94">
        <v>20</v>
      </c>
      <c r="C28" s="88"/>
      <c r="D28" s="102"/>
      <c r="E28" s="103"/>
      <c r="F28" s="104">
        <f t="shared" si="0"/>
        <v>0</v>
      </c>
      <c r="G28" s="103"/>
      <c r="H28" s="103"/>
      <c r="I28" s="104">
        <f t="shared" si="1"/>
        <v>0</v>
      </c>
      <c r="J28" s="103"/>
      <c r="K28" s="103"/>
      <c r="L28" s="104">
        <f t="shared" si="2"/>
        <v>0</v>
      </c>
      <c r="M28" s="103"/>
      <c r="N28" s="103"/>
      <c r="O28" s="104">
        <f t="shared" si="3"/>
        <v>0</v>
      </c>
      <c r="P28" s="103"/>
      <c r="Q28" s="103"/>
      <c r="R28" s="104">
        <f t="shared" si="4"/>
        <v>0</v>
      </c>
      <c r="S28" s="103"/>
      <c r="T28" s="103"/>
      <c r="U28" s="104">
        <f t="shared" si="5"/>
        <v>0</v>
      </c>
      <c r="V28" s="103"/>
      <c r="W28" s="103"/>
      <c r="X28" s="104">
        <f t="shared" si="6"/>
        <v>0</v>
      </c>
      <c r="Y28" s="103"/>
      <c r="Z28" s="103"/>
      <c r="AA28" s="104">
        <f t="shared" si="7"/>
        <v>0</v>
      </c>
      <c r="AB28" s="103"/>
      <c r="AC28" s="103"/>
      <c r="AD28" s="104">
        <f t="shared" si="8"/>
        <v>0</v>
      </c>
      <c r="AE28" s="103"/>
      <c r="AF28" s="103"/>
      <c r="AG28" s="104">
        <f t="shared" si="9"/>
        <v>0</v>
      </c>
      <c r="AH28" s="103"/>
      <c r="AI28" s="103"/>
      <c r="AJ28" s="104">
        <f t="shared" si="10"/>
        <v>0</v>
      </c>
      <c r="AK28" s="103"/>
      <c r="AL28" s="103"/>
      <c r="AM28" s="104">
        <f t="shared" si="11"/>
        <v>0</v>
      </c>
      <c r="AN28" s="101">
        <f t="shared" si="12"/>
        <v>0</v>
      </c>
      <c r="AO28" s="91">
        <f t="shared" si="14"/>
        <v>0</v>
      </c>
      <c r="AP28" s="95">
        <f t="shared" si="13"/>
        <v>0</v>
      </c>
      <c r="AQ28" s="89"/>
      <c r="AR28" s="89"/>
      <c r="AS28" s="89"/>
      <c r="AT28" s="89"/>
      <c r="AU28" s="89"/>
      <c r="AV28" s="89"/>
    </row>
    <row r="29" spans="1:48" s="93" customFormat="1" ht="25.5" customHeight="1" thickBot="1">
      <c r="A29" s="89"/>
      <c r="B29" s="253" t="s">
        <v>26</v>
      </c>
      <c r="C29" s="254"/>
      <c r="D29" s="105">
        <f t="shared" ref="D29:AP29" si="15">SUM(D9:D28)</f>
        <v>0</v>
      </c>
      <c r="E29" s="106">
        <f t="shared" si="15"/>
        <v>0</v>
      </c>
      <c r="F29" s="106">
        <f t="shared" si="15"/>
        <v>0</v>
      </c>
      <c r="G29" s="106">
        <f t="shared" si="15"/>
        <v>0</v>
      </c>
      <c r="H29" s="106">
        <f t="shared" si="15"/>
        <v>0</v>
      </c>
      <c r="I29" s="106">
        <f t="shared" si="15"/>
        <v>0</v>
      </c>
      <c r="J29" s="106">
        <f t="shared" si="15"/>
        <v>0</v>
      </c>
      <c r="K29" s="106">
        <f t="shared" si="15"/>
        <v>0</v>
      </c>
      <c r="L29" s="106">
        <f t="shared" si="15"/>
        <v>0</v>
      </c>
      <c r="M29" s="106">
        <f t="shared" si="15"/>
        <v>0</v>
      </c>
      <c r="N29" s="106">
        <f t="shared" si="15"/>
        <v>0</v>
      </c>
      <c r="O29" s="106">
        <f t="shared" si="15"/>
        <v>0</v>
      </c>
      <c r="P29" s="106">
        <f t="shared" si="15"/>
        <v>0</v>
      </c>
      <c r="Q29" s="106">
        <f t="shared" si="15"/>
        <v>0</v>
      </c>
      <c r="R29" s="106">
        <f t="shared" si="15"/>
        <v>0</v>
      </c>
      <c r="S29" s="106">
        <f t="shared" si="15"/>
        <v>0</v>
      </c>
      <c r="T29" s="106">
        <f t="shared" si="15"/>
        <v>0</v>
      </c>
      <c r="U29" s="106">
        <f t="shared" si="15"/>
        <v>0</v>
      </c>
      <c r="V29" s="106">
        <f t="shared" si="15"/>
        <v>0</v>
      </c>
      <c r="W29" s="106">
        <f t="shared" si="15"/>
        <v>0</v>
      </c>
      <c r="X29" s="106">
        <f t="shared" si="15"/>
        <v>0</v>
      </c>
      <c r="Y29" s="106">
        <f t="shared" si="15"/>
        <v>0</v>
      </c>
      <c r="Z29" s="106">
        <f t="shared" si="15"/>
        <v>0</v>
      </c>
      <c r="AA29" s="106">
        <f t="shared" si="15"/>
        <v>0</v>
      </c>
      <c r="AB29" s="106">
        <f t="shared" si="15"/>
        <v>0</v>
      </c>
      <c r="AC29" s="106">
        <f t="shared" si="15"/>
        <v>0</v>
      </c>
      <c r="AD29" s="106">
        <f t="shared" si="15"/>
        <v>0</v>
      </c>
      <c r="AE29" s="106">
        <f t="shared" si="15"/>
        <v>0</v>
      </c>
      <c r="AF29" s="106">
        <f t="shared" si="15"/>
        <v>0</v>
      </c>
      <c r="AG29" s="106">
        <f t="shared" si="15"/>
        <v>0</v>
      </c>
      <c r="AH29" s="106">
        <f t="shared" si="15"/>
        <v>0</v>
      </c>
      <c r="AI29" s="106">
        <f t="shared" si="15"/>
        <v>0</v>
      </c>
      <c r="AJ29" s="106">
        <f t="shared" si="15"/>
        <v>0</v>
      </c>
      <c r="AK29" s="106">
        <f t="shared" si="15"/>
        <v>0</v>
      </c>
      <c r="AL29" s="106">
        <f t="shared" si="15"/>
        <v>0</v>
      </c>
      <c r="AM29" s="106">
        <f t="shared" si="15"/>
        <v>0</v>
      </c>
      <c r="AN29" s="106">
        <f t="shared" si="15"/>
        <v>0</v>
      </c>
      <c r="AO29" s="96">
        <f t="shared" si="15"/>
        <v>0</v>
      </c>
      <c r="AP29" s="97">
        <f t="shared" si="15"/>
        <v>0</v>
      </c>
      <c r="AQ29" s="89"/>
      <c r="AR29" s="89"/>
      <c r="AS29" s="89"/>
      <c r="AT29" s="89"/>
      <c r="AU29" s="89"/>
      <c r="AV29" s="89"/>
    </row>
    <row r="30" spans="1:48">
      <c r="B30" s="1" t="s">
        <v>103</v>
      </c>
    </row>
    <row r="31" spans="1:48">
      <c r="B31" s="1" t="s">
        <v>17</v>
      </c>
    </row>
    <row r="32" spans="1:48">
      <c r="B32" s="36" t="s">
        <v>18</v>
      </c>
    </row>
  </sheetData>
  <mergeCells count="18">
    <mergeCell ref="B29:C29"/>
    <mergeCell ref="B6:B8"/>
    <mergeCell ref="C6:C8"/>
    <mergeCell ref="D7:F7"/>
    <mergeCell ref="G7:I7"/>
    <mergeCell ref="AE7:AG7"/>
    <mergeCell ref="AN7:AP7"/>
    <mergeCell ref="AH7:AJ7"/>
    <mergeCell ref="AK7:AM7"/>
    <mergeCell ref="D6:U6"/>
    <mergeCell ref="V6:AP6"/>
    <mergeCell ref="J7:L7"/>
    <mergeCell ref="M7:O7"/>
    <mergeCell ref="P7:R7"/>
    <mergeCell ref="S7:U7"/>
    <mergeCell ref="V7:X7"/>
    <mergeCell ref="Y7:AA7"/>
    <mergeCell ref="AB7:AD7"/>
  </mergeCells>
  <phoneticPr fontId="1"/>
  <conditionalFormatting sqref="J8:L8">
    <cfRule type="duplicateValues" dxfId="9" priority="10"/>
  </conditionalFormatting>
  <conditionalFormatting sqref="M8:O8">
    <cfRule type="duplicateValues" dxfId="8" priority="9"/>
  </conditionalFormatting>
  <conditionalFormatting sqref="P8:R8">
    <cfRule type="duplicateValues" dxfId="7" priority="8"/>
  </conditionalFormatting>
  <conditionalFormatting sqref="V8:X8">
    <cfRule type="duplicateValues" dxfId="6" priority="7"/>
  </conditionalFormatting>
  <conditionalFormatting sqref="Y8:AA8">
    <cfRule type="duplicateValues" dxfId="5" priority="6"/>
  </conditionalFormatting>
  <conditionalFormatting sqref="AB8:AD8">
    <cfRule type="duplicateValues" dxfId="4" priority="5"/>
  </conditionalFormatting>
  <conditionalFormatting sqref="AE8:AG8">
    <cfRule type="duplicateValues" dxfId="3" priority="4"/>
  </conditionalFormatting>
  <conditionalFormatting sqref="AH8:AJ8">
    <cfRule type="duplicateValues" dxfId="2" priority="3"/>
  </conditionalFormatting>
  <conditionalFormatting sqref="AK8:AM8">
    <cfRule type="duplicateValues" dxfId="1" priority="2"/>
  </conditionalFormatting>
  <conditionalFormatting sqref="AN8:AP8">
    <cfRule type="duplicateValues" dxfId="0" priority="1"/>
  </conditionalFormatting>
  <pageMargins left="0.35433070866141736" right="0.23622047244094491" top="0.43307086614173229" bottom="0.43307086614173229" header="0.31496062992125984" footer="0.31496062992125984"/>
  <pageSetup paperSize="9" scale="68" fitToWidth="0" fitToHeight="0" orientation="landscape" r:id="rId1"/>
  <colBreaks count="1" manualBreakCount="1">
    <brk id="21" min="2" max="3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C650"/>
  <sheetViews>
    <sheetView zoomScaleNormal="100" workbookViewId="0">
      <selection activeCell="C12" sqref="C12"/>
    </sheetView>
  </sheetViews>
  <sheetFormatPr defaultRowHeight="13.5"/>
  <cols>
    <col min="1" max="1" width="2.625" style="1" customWidth="1"/>
    <col min="2" max="2" width="25.75" style="6" customWidth="1"/>
    <col min="3" max="3" width="59.125" style="6" customWidth="1"/>
    <col min="4" max="171" width="2.625" style="1" customWidth="1"/>
    <col min="172" max="16384" width="9" style="1"/>
  </cols>
  <sheetData>
    <row r="1" spans="2:3" ht="18" customHeight="1">
      <c r="B1" s="38" t="s">
        <v>39</v>
      </c>
    </row>
    <row r="2" spans="2:3" ht="18" customHeight="1"/>
    <row r="3" spans="2:3" ht="18" customHeight="1"/>
    <row r="4" spans="2:3" ht="30" customHeight="1">
      <c r="B4" s="8" t="s">
        <v>19</v>
      </c>
      <c r="C4" s="7" t="s">
        <v>40</v>
      </c>
    </row>
    <row r="5" spans="2:3" ht="32.25" customHeight="1">
      <c r="B5" s="8" t="s">
        <v>53</v>
      </c>
      <c r="C5" s="7" t="s">
        <v>41</v>
      </c>
    </row>
    <row r="6" spans="2:3" ht="46.5" customHeight="1">
      <c r="B6" s="8" t="s">
        <v>20</v>
      </c>
      <c r="C6" s="7" t="s">
        <v>47</v>
      </c>
    </row>
    <row r="7" spans="2:3" ht="72.75" customHeight="1">
      <c r="B7" s="8" t="s">
        <v>21</v>
      </c>
      <c r="C7" s="7" t="s">
        <v>42</v>
      </c>
    </row>
    <row r="8" spans="2:3" ht="60" customHeight="1">
      <c r="B8" s="8" t="s">
        <v>22</v>
      </c>
      <c r="C8" s="7" t="s">
        <v>52</v>
      </c>
    </row>
    <row r="9" spans="2:3" ht="30" customHeight="1">
      <c r="B9" s="8" t="s">
        <v>54</v>
      </c>
      <c r="C9" s="7" t="s">
        <v>43</v>
      </c>
    </row>
    <row r="10" spans="2:3" ht="61.5" customHeight="1">
      <c r="B10" s="8" t="s">
        <v>37</v>
      </c>
      <c r="C10" s="7" t="s">
        <v>44</v>
      </c>
    </row>
    <row r="11" spans="2:3" ht="40.5">
      <c r="B11" s="8" t="s">
        <v>36</v>
      </c>
      <c r="C11" s="7" t="s">
        <v>45</v>
      </c>
    </row>
    <row r="12" spans="2:3" ht="112.5" customHeight="1">
      <c r="B12" s="8" t="s">
        <v>23</v>
      </c>
      <c r="C12" s="7" t="s">
        <v>75</v>
      </c>
    </row>
    <row r="13" spans="2:3" ht="89.25" customHeight="1">
      <c r="B13" s="8" t="s">
        <v>38</v>
      </c>
      <c r="C13" s="7" t="s">
        <v>46</v>
      </c>
    </row>
    <row r="14" spans="2:3" ht="56.25" customHeight="1">
      <c r="B14" s="8" t="s">
        <v>58</v>
      </c>
      <c r="C14" s="7" t="s">
        <v>59</v>
      </c>
    </row>
    <row r="15" spans="2:3" ht="30" customHeight="1"/>
    <row r="16" spans="2:3"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row r="39" ht="30" customHeight="1"/>
    <row r="40" ht="30" customHeight="1"/>
    <row r="41" ht="30"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sheetData>
  <phoneticPr fontId="1"/>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事業実績報告書</vt:lpstr>
      <vt:lpstr>別添１　賃金改善内訳 </vt:lpstr>
      <vt:lpstr>別添２ 職員ごとの賃金改善額（月別）</vt:lpstr>
      <vt:lpstr>参考</vt:lpstr>
      <vt:lpstr>事業実績報告書!Print_Area</vt:lpstr>
      <vt:lpstr>'別添１　賃金改善内訳 '!Print_Area</vt:lpstr>
      <vt:lpstr>'別添２ 職員ごとの賃金改善額（月別）'!Print_Area</vt:lpstr>
      <vt:lpstr>'別添１　賃金改善内訳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今野 健宏(konno-takehiro)</dc:creator>
  <cp:lastModifiedBy>山村　ひかり</cp:lastModifiedBy>
  <cp:lastPrinted>2025-07-03T07:05:25Z</cp:lastPrinted>
  <dcterms:created xsi:type="dcterms:W3CDTF">2018-01-05T08:28:31Z</dcterms:created>
  <dcterms:modified xsi:type="dcterms:W3CDTF">2026-03-04T08:10:55Z</dcterms:modified>
</cp:coreProperties>
</file>