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 defaultThemeVersion="124226"/>
  <xr:revisionPtr revIDLastSave="0" documentId="13_ncr:1_{2E91E465-5406-4A28-9A1D-8CD8FFA87DA5}" xr6:coauthVersionLast="47" xr6:coauthVersionMax="47" xr10:uidLastSave="{00000000-0000-0000-0000-000000000000}"/>
  <bookViews>
    <workbookView xWindow="-120" yWindow="-120" windowWidth="20730" windowHeight="11160" tabRatio="985" activeTab="3" xr2:uid="{00000000-000D-0000-FFFF-FFFF00000000}"/>
  </bookViews>
  <sheets>
    <sheet name="③報告書（推進）" sheetId="17" r:id="rId1"/>
    <sheet name="④報告書（強化分）" sheetId="19" r:id="rId2"/>
    <sheet name="作成要領" sheetId="34" r:id="rId3"/>
    <sheet name="4月" sheetId="33" r:id="rId4"/>
    <sheet name="5月" sheetId="35" r:id="rId5"/>
    <sheet name="6月" sheetId="36" r:id="rId6"/>
    <sheet name="7月" sheetId="37" r:id="rId7"/>
    <sheet name="8月" sheetId="38" r:id="rId8"/>
    <sheet name="9月" sheetId="39" r:id="rId9"/>
    <sheet name="10月" sheetId="40" r:id="rId10"/>
    <sheet name="11月" sheetId="41" r:id="rId11"/>
    <sheet name="12月" sheetId="42" r:id="rId12"/>
    <sheet name="1月" sheetId="43" r:id="rId13"/>
    <sheet name="2月" sheetId="44" r:id="rId14"/>
    <sheet name="3月" sheetId="45" r:id="rId15"/>
  </sheets>
  <definedNames>
    <definedName name="_xlnm.Print_Area" localSheetId="9">'10月'!$A$1:$H$42</definedName>
    <definedName name="_xlnm.Print_Area" localSheetId="10">'11月'!$A$1:$H$42</definedName>
    <definedName name="_xlnm.Print_Area" localSheetId="11">'12月'!$A$1:$H$42</definedName>
    <definedName name="_xlnm.Print_Area" localSheetId="12">'1月'!$A$1:$H$42</definedName>
    <definedName name="_xlnm.Print_Area" localSheetId="13">'2月'!$A$1:$H$42</definedName>
    <definedName name="_xlnm.Print_Area" localSheetId="14">'3月'!$A$1:$H$42</definedName>
    <definedName name="_xlnm.Print_Area" localSheetId="3">'4月'!$A$1:$H$42</definedName>
    <definedName name="_xlnm.Print_Area" localSheetId="4">'5月'!$A$1:$H$42</definedName>
    <definedName name="_xlnm.Print_Area" localSheetId="5">'6月'!$A$1:$H$42</definedName>
    <definedName name="_xlnm.Print_Area" localSheetId="6">'7月'!$A$1:$H$42</definedName>
    <definedName name="_xlnm.Print_Area" localSheetId="7">'8月'!$A$1:$H$42</definedName>
    <definedName name="_xlnm.Print_Area" localSheetId="8">'9月'!$A$1:$H$42</definedName>
    <definedName name="_xlnm.Print_Area" localSheetId="2">作成要領!$A$1:$H$41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0" i="45" l="1"/>
  <c r="A39" i="45"/>
  <c r="A38" i="45"/>
  <c r="A37" i="45"/>
  <c r="A36" i="45"/>
  <c r="A35" i="45"/>
  <c r="A34" i="45"/>
  <c r="A33" i="45"/>
  <c r="A32" i="45"/>
  <c r="A31" i="45"/>
  <c r="A30" i="45"/>
  <c r="A29" i="45"/>
  <c r="A28" i="45"/>
  <c r="A27" i="45"/>
  <c r="A26" i="45"/>
  <c r="A25" i="45"/>
  <c r="A24" i="45"/>
  <c r="A23" i="45"/>
  <c r="A22" i="45"/>
  <c r="A21" i="45"/>
  <c r="A20" i="45"/>
  <c r="A19" i="45"/>
  <c r="A18" i="45"/>
  <c r="A17" i="45"/>
  <c r="A16" i="45"/>
  <c r="A15" i="45"/>
  <c r="A14" i="45"/>
  <c r="A13" i="45"/>
  <c r="A12" i="45"/>
  <c r="A11" i="45"/>
  <c r="A10" i="45"/>
  <c r="A40" i="44"/>
  <c r="A39" i="44"/>
  <c r="A38" i="44"/>
  <c r="A37" i="44"/>
  <c r="A36" i="44"/>
  <c r="A35" i="44"/>
  <c r="A34" i="44"/>
  <c r="A33" i="44"/>
  <c r="A32" i="44"/>
  <c r="A31" i="44"/>
  <c r="A30" i="44"/>
  <c r="A29" i="44"/>
  <c r="A28" i="44"/>
  <c r="A27" i="44"/>
  <c r="A26" i="44"/>
  <c r="A25" i="44"/>
  <c r="A24" i="44"/>
  <c r="A23" i="44"/>
  <c r="A22" i="44"/>
  <c r="A21" i="44"/>
  <c r="A20" i="44"/>
  <c r="A19" i="44"/>
  <c r="A18" i="44"/>
  <c r="A17" i="44"/>
  <c r="A16" i="44"/>
  <c r="A15" i="44"/>
  <c r="A14" i="44"/>
  <c r="A13" i="44"/>
  <c r="A12" i="44"/>
  <c r="A11" i="44"/>
  <c r="A10" i="44"/>
  <c r="A40" i="43"/>
  <c r="A39" i="43"/>
  <c r="A38" i="43"/>
  <c r="A37" i="43"/>
  <c r="A36" i="43"/>
  <c r="A35" i="43"/>
  <c r="A34" i="43"/>
  <c r="A33" i="43"/>
  <c r="A32" i="43"/>
  <c r="A31" i="43"/>
  <c r="A30" i="43"/>
  <c r="A29" i="43"/>
  <c r="A28" i="43"/>
  <c r="A27" i="43"/>
  <c r="A26" i="43"/>
  <c r="A25" i="43"/>
  <c r="A24" i="43"/>
  <c r="A23" i="43"/>
  <c r="A22" i="43"/>
  <c r="A21" i="43"/>
  <c r="A20" i="43"/>
  <c r="A19" i="43"/>
  <c r="A18" i="43"/>
  <c r="A17" i="43"/>
  <c r="A16" i="43"/>
  <c r="A15" i="43"/>
  <c r="A14" i="43"/>
  <c r="A13" i="43"/>
  <c r="A12" i="43"/>
  <c r="A11" i="43"/>
  <c r="A10" i="43"/>
  <c r="A40" i="42"/>
  <c r="A39" i="42"/>
  <c r="A38" i="42"/>
  <c r="A37" i="42"/>
  <c r="A36" i="42"/>
  <c r="A35" i="42"/>
  <c r="A34" i="42"/>
  <c r="A33" i="42"/>
  <c r="A32" i="42"/>
  <c r="A31" i="42"/>
  <c r="A30" i="42"/>
  <c r="A29" i="42"/>
  <c r="A28" i="42"/>
  <c r="A27" i="42"/>
  <c r="A26" i="42"/>
  <c r="A25" i="42"/>
  <c r="A24" i="42"/>
  <c r="A23" i="42"/>
  <c r="A22" i="42"/>
  <c r="A21" i="42"/>
  <c r="A20" i="42"/>
  <c r="A19" i="42"/>
  <c r="A18" i="42"/>
  <c r="A17" i="42"/>
  <c r="A16" i="42"/>
  <c r="A15" i="42"/>
  <c r="A14" i="42"/>
  <c r="A13" i="42"/>
  <c r="A12" i="42"/>
  <c r="A11" i="42"/>
  <c r="A10" i="42"/>
  <c r="A40" i="41"/>
  <c r="A39" i="41"/>
  <c r="A38" i="41"/>
  <c r="A37" i="41"/>
  <c r="A36" i="41"/>
  <c r="A35" i="41"/>
  <c r="A34" i="41"/>
  <c r="A33" i="41"/>
  <c r="A32" i="41"/>
  <c r="A31" i="41"/>
  <c r="A30" i="41"/>
  <c r="A29" i="41"/>
  <c r="A28" i="41"/>
  <c r="A27" i="41"/>
  <c r="A26" i="41"/>
  <c r="A25" i="41"/>
  <c r="A24" i="41"/>
  <c r="A23" i="41"/>
  <c r="A22" i="41"/>
  <c r="A21" i="41"/>
  <c r="A20" i="41"/>
  <c r="A19" i="41"/>
  <c r="A18" i="41"/>
  <c r="A17" i="41"/>
  <c r="A16" i="41"/>
  <c r="A15" i="41"/>
  <c r="A14" i="41"/>
  <c r="A13" i="41"/>
  <c r="A12" i="41"/>
  <c r="A11" i="41"/>
  <c r="A10" i="41"/>
  <c r="A40" i="40"/>
  <c r="A39" i="40"/>
  <c r="A38" i="40"/>
  <c r="A37" i="40"/>
  <c r="A36" i="40"/>
  <c r="A35" i="40"/>
  <c r="A34" i="40"/>
  <c r="A33" i="40"/>
  <c r="A32" i="40"/>
  <c r="A31" i="40"/>
  <c r="A30" i="40"/>
  <c r="A29" i="40"/>
  <c r="A28" i="40"/>
  <c r="A27" i="40"/>
  <c r="A26" i="40"/>
  <c r="A25" i="40"/>
  <c r="A24" i="40"/>
  <c r="A23" i="40"/>
  <c r="A22" i="40"/>
  <c r="A21" i="40"/>
  <c r="A20" i="40"/>
  <c r="A19" i="40"/>
  <c r="A18" i="40"/>
  <c r="A17" i="40"/>
  <c r="A16" i="40"/>
  <c r="A15" i="40"/>
  <c r="A14" i="40"/>
  <c r="A13" i="40"/>
  <c r="A12" i="40"/>
  <c r="A11" i="40"/>
  <c r="A10" i="40"/>
  <c r="A40" i="39"/>
  <c r="A39" i="39"/>
  <c r="A38" i="39"/>
  <c r="A37" i="39"/>
  <c r="A36" i="39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A10" i="39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40" i="37"/>
  <c r="A39" i="37"/>
  <c r="A38" i="37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A10" i="37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A10" i="35"/>
  <c r="A11" i="33"/>
  <c r="A12" i="33"/>
  <c r="A13" i="33"/>
  <c r="A14" i="33"/>
  <c r="A15" i="33"/>
  <c r="A16" i="33"/>
  <c r="A17" i="33"/>
  <c r="A18" i="33"/>
  <c r="A19" i="33"/>
  <c r="A20" i="33"/>
  <c r="A21" i="33"/>
  <c r="A22" i="33"/>
  <c r="A23" i="33"/>
  <c r="A24" i="33"/>
  <c r="A25" i="33"/>
  <c r="A26" i="33"/>
  <c r="A27" i="33"/>
  <c r="A28" i="33"/>
  <c r="A29" i="33"/>
  <c r="A30" i="33"/>
  <c r="A31" i="33"/>
  <c r="A32" i="33"/>
  <c r="A33" i="33"/>
  <c r="A34" i="33"/>
  <c r="A35" i="33"/>
  <c r="A36" i="33"/>
  <c r="A37" i="33"/>
  <c r="A38" i="33"/>
  <c r="A39" i="33"/>
  <c r="A40" i="33"/>
  <c r="A10" i="33"/>
  <c r="B11" i="45" l="1"/>
  <c r="B12" i="45"/>
  <c r="B13" i="45"/>
  <c r="B14" i="45"/>
  <c r="B15" i="45"/>
  <c r="B16" i="45"/>
  <c r="B17" i="45"/>
  <c r="B18" i="45"/>
  <c r="B19" i="45"/>
  <c r="B20" i="45"/>
  <c r="B21" i="45"/>
  <c r="B22" i="45"/>
  <c r="B23" i="45"/>
  <c r="B24" i="45"/>
  <c r="B25" i="45"/>
  <c r="B26" i="45"/>
  <c r="B27" i="45"/>
  <c r="B28" i="45"/>
  <c r="B29" i="45"/>
  <c r="B30" i="45"/>
  <c r="B31" i="45"/>
  <c r="B32" i="45"/>
  <c r="B33" i="45"/>
  <c r="B34" i="45"/>
  <c r="B35" i="45"/>
  <c r="B36" i="45"/>
  <c r="B37" i="45"/>
  <c r="B38" i="45"/>
  <c r="B39" i="45"/>
  <c r="B40" i="45"/>
  <c r="B11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39" i="44"/>
  <c r="B40" i="44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11" i="42"/>
  <c r="B12" i="42"/>
  <c r="B13" i="42"/>
  <c r="B14" i="42"/>
  <c r="B15" i="42"/>
  <c r="B16" i="42"/>
  <c r="B17" i="42"/>
  <c r="B18" i="42"/>
  <c r="B19" i="42"/>
  <c r="B20" i="42"/>
  <c r="B21" i="42"/>
  <c r="B22" i="42"/>
  <c r="B23" i="42"/>
  <c r="B24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11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40" i="41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B40" i="38"/>
  <c r="B12" i="37"/>
  <c r="B13" i="37"/>
  <c r="B14" i="37"/>
  <c r="B15" i="37"/>
  <c r="B16" i="37"/>
  <c r="B17" i="37"/>
  <c r="B18" i="37"/>
  <c r="B19" i="37"/>
  <c r="B20" i="37"/>
  <c r="B21" i="37"/>
  <c r="B22" i="37"/>
  <c r="B23" i="37"/>
  <c r="B24" i="37"/>
  <c r="B25" i="37"/>
  <c r="B26" i="37"/>
  <c r="B27" i="37"/>
  <c r="B28" i="37"/>
  <c r="B29" i="37"/>
  <c r="B30" i="37"/>
  <c r="B31" i="37"/>
  <c r="B32" i="37"/>
  <c r="B33" i="37"/>
  <c r="B34" i="37"/>
  <c r="B35" i="37"/>
  <c r="B36" i="37"/>
  <c r="B37" i="37"/>
  <c r="B38" i="37"/>
  <c r="B39" i="37"/>
  <c r="B40" i="37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39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39" i="33"/>
  <c r="E41" i="35"/>
  <c r="E41" i="36"/>
  <c r="C41" i="40"/>
  <c r="B27" i="33"/>
  <c r="A27" i="34"/>
  <c r="B27" i="34" s="1"/>
  <c r="M26" i="17" l="1"/>
  <c r="M25" i="17"/>
  <c r="G41" i="45"/>
  <c r="O26" i="19" s="1"/>
  <c r="E41" i="45"/>
  <c r="O25" i="19" s="1"/>
  <c r="C41" i="45"/>
  <c r="O24" i="19" s="1"/>
  <c r="B10" i="45"/>
  <c r="E5" i="45"/>
  <c r="G41" i="44"/>
  <c r="N26" i="19" s="1"/>
  <c r="E41" i="44"/>
  <c r="N25" i="19" s="1"/>
  <c r="C41" i="44"/>
  <c r="N24" i="19" s="1"/>
  <c r="B10" i="44"/>
  <c r="E5" i="44"/>
  <c r="G41" i="43"/>
  <c r="M26" i="19" s="1"/>
  <c r="E41" i="43"/>
  <c r="M25" i="19" s="1"/>
  <c r="C41" i="43"/>
  <c r="M24" i="19" s="1"/>
  <c r="B10" i="43"/>
  <c r="E5" i="43"/>
  <c r="G41" i="42"/>
  <c r="L26" i="19" s="1"/>
  <c r="E41" i="42"/>
  <c r="L25" i="19" s="1"/>
  <c r="C41" i="42"/>
  <c r="L24" i="19" s="1"/>
  <c r="B10" i="42"/>
  <c r="E5" i="42"/>
  <c r="G41" i="41"/>
  <c r="K26" i="19" s="1"/>
  <c r="E41" i="41"/>
  <c r="K25" i="19" s="1"/>
  <c r="C41" i="41"/>
  <c r="K24" i="19" s="1"/>
  <c r="B10" i="41"/>
  <c r="E5" i="41"/>
  <c r="G41" i="40"/>
  <c r="J26" i="19" s="1"/>
  <c r="E41" i="40"/>
  <c r="J25" i="19" s="1"/>
  <c r="J24" i="19"/>
  <c r="B10" i="40"/>
  <c r="E5" i="40"/>
  <c r="G41" i="39"/>
  <c r="I26" i="19" s="1"/>
  <c r="E41" i="39"/>
  <c r="I25" i="19" s="1"/>
  <c r="C41" i="39"/>
  <c r="I24" i="19" s="1"/>
  <c r="B10" i="39"/>
  <c r="E5" i="39"/>
  <c r="G41" i="38"/>
  <c r="H26" i="19" s="1"/>
  <c r="E41" i="38"/>
  <c r="H25" i="19" s="1"/>
  <c r="C41" i="38"/>
  <c r="H24" i="19" s="1"/>
  <c r="B10" i="38"/>
  <c r="E5" i="38"/>
  <c r="G41" i="37"/>
  <c r="G26" i="19" s="1"/>
  <c r="E41" i="37"/>
  <c r="G25" i="19" s="1"/>
  <c r="C41" i="37"/>
  <c r="G24" i="19" s="1"/>
  <c r="B11" i="37"/>
  <c r="B10" i="37"/>
  <c r="E5" i="37"/>
  <c r="G41" i="36"/>
  <c r="F26" i="19" s="1"/>
  <c r="F25" i="19"/>
  <c r="C41" i="36"/>
  <c r="F24" i="19" s="1"/>
  <c r="B40" i="36"/>
  <c r="B10" i="36"/>
  <c r="E5" i="36"/>
  <c r="E5" i="35"/>
  <c r="G41" i="35"/>
  <c r="E26" i="19" s="1"/>
  <c r="E25" i="19"/>
  <c r="C41" i="35"/>
  <c r="E24" i="19" s="1"/>
  <c r="B10" i="35"/>
  <c r="G40" i="34"/>
  <c r="E40" i="34"/>
  <c r="C40" i="34"/>
  <c r="A39" i="34"/>
  <c r="B39" i="34" s="1"/>
  <c r="A38" i="34"/>
  <c r="B38" i="34" s="1"/>
  <c r="A37" i="34"/>
  <c r="B37" i="34" s="1"/>
  <c r="A36" i="34"/>
  <c r="B36" i="34" s="1"/>
  <c r="A35" i="34"/>
  <c r="B35" i="34" s="1"/>
  <c r="A34" i="34"/>
  <c r="B34" i="34" s="1"/>
  <c r="A33" i="34"/>
  <c r="B33" i="34" s="1"/>
  <c r="A32" i="34"/>
  <c r="B32" i="34" s="1"/>
  <c r="A31" i="34"/>
  <c r="B31" i="34" s="1"/>
  <c r="A30" i="34"/>
  <c r="B30" i="34" s="1"/>
  <c r="A29" i="34"/>
  <c r="B29" i="34" s="1"/>
  <c r="A28" i="34"/>
  <c r="B28" i="34" s="1"/>
  <c r="A26" i="34"/>
  <c r="B26" i="34" s="1"/>
  <c r="A25" i="34"/>
  <c r="B25" i="34" s="1"/>
  <c r="A24" i="34"/>
  <c r="B24" i="34" s="1"/>
  <c r="A23" i="34"/>
  <c r="B23" i="34" s="1"/>
  <c r="A22" i="34"/>
  <c r="B22" i="34" s="1"/>
  <c r="A21" i="34"/>
  <c r="B21" i="34" s="1"/>
  <c r="A20" i="34"/>
  <c r="B20" i="34" s="1"/>
  <c r="A19" i="34"/>
  <c r="B19" i="34" s="1"/>
  <c r="A18" i="34"/>
  <c r="B18" i="34" s="1"/>
  <c r="A17" i="34"/>
  <c r="B17" i="34" s="1"/>
  <c r="A16" i="34"/>
  <c r="B16" i="34" s="1"/>
  <c r="A15" i="34"/>
  <c r="B15" i="34" s="1"/>
  <c r="A14" i="34"/>
  <c r="B14" i="34" s="1"/>
  <c r="A13" i="34"/>
  <c r="B13" i="34" s="1"/>
  <c r="A12" i="34"/>
  <c r="B12" i="34" s="1"/>
  <c r="A11" i="34"/>
  <c r="B11" i="34" s="1"/>
  <c r="A10" i="34"/>
  <c r="B10" i="34" s="1"/>
  <c r="K6" i="19"/>
  <c r="K6" i="17"/>
  <c r="C41" i="33"/>
  <c r="G41" i="33"/>
  <c r="E41" i="33"/>
  <c r="B40" i="33"/>
  <c r="B38" i="33"/>
  <c r="B37" i="33"/>
  <c r="B36" i="33"/>
  <c r="B35" i="33"/>
  <c r="B34" i="33"/>
  <c r="B33" i="33"/>
  <c r="B32" i="33"/>
  <c r="B31" i="33"/>
  <c r="B30" i="33"/>
  <c r="B29" i="33"/>
  <c r="B28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O24" i="17" l="1"/>
  <c r="O25" i="17"/>
  <c r="O26" i="17"/>
  <c r="N24" i="17"/>
  <c r="N25" i="17"/>
  <c r="N26" i="17"/>
  <c r="M24" i="17"/>
  <c r="E26" i="17"/>
  <c r="J26" i="17"/>
  <c r="K24" i="17"/>
  <c r="L24" i="17"/>
  <c r="L25" i="17"/>
  <c r="L26" i="17"/>
  <c r="K25" i="17"/>
  <c r="K26" i="17"/>
  <c r="J24" i="17"/>
  <c r="J25" i="17"/>
  <c r="I24" i="17"/>
  <c r="I25" i="17"/>
  <c r="I26" i="17"/>
  <c r="H25" i="17"/>
  <c r="H26" i="17"/>
  <c r="H24" i="17"/>
  <c r="G24" i="17"/>
  <c r="G25" i="17"/>
  <c r="G26" i="17"/>
  <c r="F24" i="17"/>
  <c r="F25" i="17"/>
  <c r="F26" i="17"/>
  <c r="D25" i="17"/>
  <c r="D25" i="19"/>
  <c r="D26" i="17"/>
  <c r="D26" i="19"/>
  <c r="P26" i="19" s="1"/>
  <c r="L11" i="19" s="1"/>
  <c r="D24" i="17"/>
  <c r="D24" i="19"/>
  <c r="P24" i="19" s="1"/>
  <c r="P25" i="19"/>
  <c r="E25" i="17"/>
  <c r="P25" i="17" s="1"/>
  <c r="L11" i="17" s="1"/>
  <c r="E24" i="17"/>
  <c r="K7" i="19"/>
  <c r="P26" i="17" l="1"/>
  <c r="P24" i="17"/>
  <c r="L12" i="17"/>
  <c r="L1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現状の受講歴や「障害児に関する専門的知識を有する」と認められる資格や経歴があれば、ご記入ください。</t>
        </r>
      </text>
    </comment>
    <comment ref="P23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各月の実績を入力すると自動で反映されます。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現状の受講歴や「障害児に関する専門的知識を有する」と認められる資格や経歴があれば、ご記入ください。</t>
        </r>
      </text>
    </comment>
    <comment ref="P23" authorId="0" shapeId="0" xr:uid="{00000000-0006-0000-01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各月の実績を入力すると自動で反映されます。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7" authorId="0" shapeId="0" xr:uid="{DC2FFF68-F2A1-4EB5-BFD5-470472F31CF5}">
      <text>
        <r>
          <rPr>
            <b/>
            <sz val="9"/>
            <color indexed="81"/>
            <rFont val="MS P ゴシック"/>
            <family val="3"/>
            <charset val="128"/>
          </rPr>
          <t>年月を入力すると、日付・曜日に反映</t>
        </r>
      </text>
    </comment>
    <comment ref="C8" authorId="0" shapeId="0" xr:uid="{4300440B-2E22-4350-BBE5-1E6ACFF2A1C1}">
      <text>
        <r>
          <rPr>
            <b/>
            <sz val="9"/>
            <color indexed="81"/>
            <rFont val="MS P ゴシック"/>
            <family val="3"/>
            <charset val="128"/>
          </rPr>
          <t>事業対象児童の出席予定人数を整数で入力</t>
        </r>
      </text>
    </comment>
    <comment ref="H8" authorId="0" shapeId="0" xr:uid="{C44430B4-F6C4-4B1E-95AE-4633BD842FF1}">
      <text>
        <r>
          <rPr>
            <b/>
            <sz val="9"/>
            <color indexed="81"/>
            <rFont val="MS P ゴシック"/>
            <family val="3"/>
            <charset val="128"/>
          </rPr>
          <t>その他特記すべき事項があれば記載</t>
        </r>
      </text>
    </comment>
    <comment ref="D9" authorId="0" shapeId="0" xr:uid="{ECDB2836-FBBC-43B1-900C-E2FD84AC18D3}">
      <text>
        <r>
          <rPr>
            <b/>
            <sz val="9"/>
            <color indexed="81"/>
            <rFont val="MS P ゴシック"/>
            <family val="3"/>
            <charset val="128"/>
          </rPr>
          <t>受入推進事業を実施するにあたり加配した支援員１人目を入力
（２名で半日ずつ勤務した場合などは、双方の名前を挙げること）</t>
        </r>
      </text>
    </comment>
    <comment ref="E9" authorId="0" shapeId="0" xr:uid="{ED58D471-8BAE-490A-B400-96C6B739FE10}">
      <text>
        <r>
          <rPr>
            <b/>
            <sz val="9"/>
            <color indexed="81"/>
            <rFont val="MS P ゴシック"/>
            <family val="3"/>
            <charset val="128"/>
          </rPr>
          <t>受入推進事業の実施に伴い、加配に要した費用（日額の合計）を入力</t>
        </r>
      </text>
    </comment>
    <comment ref="F9" authorId="0" shapeId="0" xr:uid="{924E5C52-72DD-427B-9CCD-4DEB5C86C1E5}">
      <text>
        <r>
          <rPr>
            <b/>
            <sz val="9"/>
            <color indexed="81"/>
            <rFont val="MS P ゴシック"/>
            <family val="3"/>
            <charset val="128"/>
          </rPr>
          <t>受入</t>
        </r>
        <r>
          <rPr>
            <b/>
            <u val="double"/>
            <sz val="9"/>
            <color indexed="81"/>
            <rFont val="MS P ゴシック"/>
            <family val="3"/>
            <charset val="128"/>
          </rPr>
          <t>強化</t>
        </r>
        <r>
          <rPr>
            <b/>
            <sz val="9"/>
            <color indexed="81"/>
            <rFont val="MS P ゴシック"/>
            <family val="3"/>
            <charset val="128"/>
          </rPr>
          <t>推進事業を実施するにあたり加配した支援員２人目を入力
（２名で半日ずつ勤務した場合などは、双方の名前を挙げること）</t>
        </r>
      </text>
    </comment>
    <comment ref="G9" authorId="0" shapeId="0" xr:uid="{816BF206-D2A0-4F7E-AB9B-67B06C6D3B02}">
      <text>
        <r>
          <rPr>
            <b/>
            <sz val="9"/>
            <color indexed="81"/>
            <rFont val="MS P ゴシック"/>
            <family val="3"/>
            <charset val="128"/>
          </rPr>
          <t>受入</t>
        </r>
        <r>
          <rPr>
            <b/>
            <u val="double"/>
            <sz val="9"/>
            <color indexed="81"/>
            <rFont val="MS P ゴシック"/>
            <family val="3"/>
            <charset val="128"/>
          </rPr>
          <t>強化</t>
        </r>
        <r>
          <rPr>
            <b/>
            <sz val="9"/>
            <color indexed="81"/>
            <rFont val="MS P ゴシック"/>
            <family val="3"/>
            <charset val="128"/>
          </rPr>
          <t>推進事業の実施に伴い、加配に要した費用（日額の合計）を入力</t>
        </r>
      </text>
    </comment>
  </commentList>
</comments>
</file>

<file path=xl/sharedStrings.xml><?xml version="1.0" encoding="utf-8"?>
<sst xmlns="http://schemas.openxmlformats.org/spreadsheetml/2006/main" count="279" uniqueCount="48">
  <si>
    <t>姶良市長　殿</t>
    <rPh sb="0" eb="4">
      <t>アイラシチョウ</t>
    </rPh>
    <rPh sb="5" eb="6">
      <t>トノ</t>
    </rPh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</si>
  <si>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</si>
  <si>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</si>
  <si>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備考</t>
    <rPh sb="0" eb="2">
      <t>ビコウ</t>
    </rPh>
    <phoneticPr fontId="2"/>
  </si>
  <si>
    <t>クラブ名：</t>
    <rPh sb="3" eb="4">
      <t>メイ</t>
    </rPh>
    <phoneticPr fontId="2"/>
  </si>
  <si>
    <t>事業基準額（a)</t>
    <rPh sb="0" eb="2">
      <t>ジギョウ</t>
    </rPh>
    <rPh sb="2" eb="4">
      <t>キジュン</t>
    </rPh>
    <rPh sb="4" eb="5">
      <t>ガク</t>
    </rPh>
    <phoneticPr fontId="2"/>
  </si>
  <si>
    <t>事業対象経費（b）</t>
    <rPh sb="0" eb="2">
      <t>ジギョウ</t>
    </rPh>
    <rPh sb="2" eb="4">
      <t>タイショウ</t>
    </rPh>
    <rPh sb="4" eb="6">
      <t>ケイヒ</t>
    </rPh>
    <phoneticPr fontId="2"/>
  </si>
  <si>
    <t>当該事業対象額（（a）と（b）を比較して低い方）</t>
    <rPh sb="0" eb="2">
      <t>トウガイ</t>
    </rPh>
    <rPh sb="2" eb="4">
      <t>ジギョウ</t>
    </rPh>
    <rPh sb="4" eb="6">
      <t>タイショウ</t>
    </rPh>
    <rPh sb="6" eb="7">
      <t>ガク</t>
    </rPh>
    <rPh sb="16" eb="18">
      <t>ヒカク</t>
    </rPh>
    <rPh sb="20" eb="21">
      <t>ヒク</t>
    </rPh>
    <rPh sb="22" eb="23">
      <t>ホウ</t>
    </rPh>
    <phoneticPr fontId="2"/>
  </si>
  <si>
    <t>代表者名：</t>
    <rPh sb="0" eb="3">
      <t>ダイヒョウシャ</t>
    </rPh>
    <rPh sb="3" eb="4">
      <t>メイ</t>
    </rPh>
    <phoneticPr fontId="2"/>
  </si>
  <si>
    <t>合　計</t>
    <rPh sb="0" eb="1">
      <t>ゴウ</t>
    </rPh>
    <rPh sb="2" eb="3">
      <t>ケイ</t>
    </rPh>
    <phoneticPr fontId="2"/>
  </si>
  <si>
    <t>対象児童延べ数</t>
    <rPh sb="0" eb="2">
      <t>タイショウ</t>
    </rPh>
    <rPh sb="2" eb="4">
      <t>ジドウ</t>
    </rPh>
    <rPh sb="4" eb="5">
      <t>ノ</t>
    </rPh>
    <rPh sb="6" eb="7">
      <t>スウ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</si>
  <si>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</si>
  <si>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</si>
  <si>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</si>
  <si>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</si>
  <si>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</si>
  <si>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</si>
  <si>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</si>
  <si>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</si>
  <si>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</si>
  <si>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</si>
  <si>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</si>
  <si>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</si>
  <si>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</si>
  <si>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対象児童
の出席者数</t>
    <rPh sb="0" eb="2">
      <t>タイショウ</t>
    </rPh>
    <rPh sb="2" eb="4">
      <t>ジドウ</t>
    </rPh>
    <rPh sb="6" eb="8">
      <t>シュッセキ</t>
    </rPh>
    <rPh sb="8" eb="9">
      <t>シャ</t>
    </rPh>
    <rPh sb="9" eb="10">
      <t>スウ</t>
    </rPh>
    <phoneticPr fontId="2"/>
  </si>
  <si>
    <t>推進事業費</t>
    <rPh sb="0" eb="2">
      <t>スイシン</t>
    </rPh>
    <rPh sb="2" eb="5">
      <t>ジギョウヒ</t>
    </rPh>
    <phoneticPr fontId="2"/>
  </si>
  <si>
    <t>事業費①
（日当等）</t>
    <rPh sb="0" eb="3">
      <t>ジギョウヒ</t>
    </rPh>
    <rPh sb="6" eb="8">
      <t>ニットウ</t>
    </rPh>
    <rPh sb="8" eb="9">
      <t>ナド</t>
    </rPh>
    <phoneticPr fontId="2"/>
  </si>
  <si>
    <r>
      <t>推進</t>
    </r>
    <r>
      <rPr>
        <i/>
        <u/>
        <sz val="11"/>
        <color theme="1"/>
        <rFont val="ＭＳ Ｐゴシック"/>
        <family val="3"/>
        <charset val="128"/>
        <scheme val="minor"/>
      </rPr>
      <t>（強化）</t>
    </r>
    <r>
      <rPr>
        <sz val="11"/>
        <color theme="1"/>
        <rFont val="ＭＳ Ｐゴシック"/>
        <family val="2"/>
        <scheme val="minor"/>
      </rPr>
      <t>事業費</t>
    </r>
    <rPh sb="0" eb="2">
      <t>スイシン</t>
    </rPh>
    <rPh sb="3" eb="5">
      <t>キョウカ</t>
    </rPh>
    <rPh sb="6" eb="9">
      <t>ジギョウヒ</t>
    </rPh>
    <phoneticPr fontId="2"/>
  </si>
  <si>
    <t>姶良市報告様式（障害児受入強化推進事業）</t>
    <rPh sb="0" eb="3">
      <t>アイラシ</t>
    </rPh>
    <rPh sb="3" eb="5">
      <t>ホウコク</t>
    </rPh>
    <rPh sb="5" eb="7">
      <t>ヨウシキ</t>
    </rPh>
    <rPh sb="8" eb="10">
      <t>ショウガイ</t>
    </rPh>
    <rPh sb="10" eb="11">
      <t>ジ</t>
    </rPh>
    <rPh sb="11" eb="13">
      <t>ウケイレ</t>
    </rPh>
    <rPh sb="13" eb="15">
      <t>キョウカ</t>
    </rPh>
    <rPh sb="15" eb="17">
      <t>スイシン</t>
    </rPh>
    <rPh sb="17" eb="19">
      <t>ジギョウ</t>
    </rPh>
    <phoneticPr fontId="2"/>
  </si>
  <si>
    <t>③</t>
    <phoneticPr fontId="2"/>
  </si>
  <si>
    <t>加配対象支援員名</t>
    <phoneticPr fontId="2"/>
  </si>
  <si>
    <t>④</t>
    <phoneticPr fontId="2"/>
  </si>
  <si>
    <t>令和７年度障害児受入推進事業　実績報告書</t>
    <rPh sb="5" eb="7">
      <t>ショウガイ</t>
    </rPh>
    <rPh sb="7" eb="8">
      <t>ジ</t>
    </rPh>
    <rPh sb="8" eb="10">
      <t>ウケイレ</t>
    </rPh>
    <rPh sb="10" eb="12">
      <t>スイシン</t>
    </rPh>
    <rPh sb="12" eb="14">
      <t>ジギョウ</t>
    </rPh>
    <rPh sb="15" eb="17">
      <t>ジッセキ</t>
    </rPh>
    <rPh sb="17" eb="20">
      <t>ホウコクショ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</si>
  <si>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</si>
  <si>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</si>
  <si>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障害児受入（強化）推進事業　実績報告書（職員の勤務実績）</t>
    <rPh sb="6" eb="8">
      <t>キョウカ</t>
    </rPh>
    <rPh sb="20" eb="22">
      <t>ショクイン</t>
    </rPh>
    <rPh sb="23" eb="25">
      <t>キンム</t>
    </rPh>
    <rPh sb="25" eb="27">
      <t>ジッセキ</t>
    </rPh>
    <phoneticPr fontId="2"/>
  </si>
  <si>
    <t>加配職員名①</t>
    <rPh sb="0" eb="2">
      <t>カハイ</t>
    </rPh>
    <rPh sb="2" eb="4">
      <t>ショクイン</t>
    </rPh>
    <rPh sb="4" eb="5">
      <t>メイ</t>
    </rPh>
    <phoneticPr fontId="2"/>
  </si>
  <si>
    <t>③④</t>
    <phoneticPr fontId="2"/>
  </si>
  <si>
    <t>〇〇児童クラブ</t>
    <rPh sb="2" eb="4">
      <t>ジドウ</t>
    </rPh>
    <phoneticPr fontId="2"/>
  </si>
  <si>
    <t>加配職員名②</t>
    <rPh sb="0" eb="2">
      <t>カハイ</t>
    </rPh>
    <rPh sb="2" eb="4">
      <t>ショクイン</t>
    </rPh>
    <rPh sb="4" eb="5">
      <t>メイ</t>
    </rPh>
    <phoneticPr fontId="2"/>
  </si>
  <si>
    <t>事業費②
（日当等）</t>
    <rPh sb="0" eb="3">
      <t>ジギョウヒ</t>
    </rPh>
    <rPh sb="6" eb="8">
      <t>ニットウ</t>
    </rPh>
    <rPh sb="8" eb="9">
      <t>トウ</t>
    </rPh>
    <phoneticPr fontId="2"/>
  </si>
  <si>
    <r>
      <t>姶良市報告様式【障害児受入</t>
    </r>
    <r>
      <rPr>
        <b/>
        <sz val="14"/>
        <color rgb="FFFF0000"/>
        <rFont val="ＭＳ Ｐゴシック"/>
        <family val="3"/>
        <charset val="128"/>
        <scheme val="minor"/>
      </rPr>
      <t>（強化）</t>
    </r>
    <r>
      <rPr>
        <b/>
        <sz val="14"/>
        <color theme="1"/>
        <rFont val="ＭＳ Ｐゴシック"/>
        <family val="3"/>
        <charset val="128"/>
        <scheme val="minor"/>
      </rPr>
      <t>推進事業】</t>
    </r>
    <rPh sb="0" eb="3">
      <t>アイラシ</t>
    </rPh>
    <rPh sb="3" eb="5">
      <t>ホウコク</t>
    </rPh>
    <rPh sb="5" eb="7">
      <t>ヨウシキ</t>
    </rPh>
    <rPh sb="8" eb="10">
      <t>ショウガイ</t>
    </rPh>
    <rPh sb="10" eb="11">
      <t>ジ</t>
    </rPh>
    <rPh sb="11" eb="13">
      <t>ウケイレ</t>
    </rPh>
    <rPh sb="17" eb="19">
      <t>スイシン</t>
    </rPh>
    <rPh sb="19" eb="21">
      <t>ジギョウ</t>
    </rPh>
    <phoneticPr fontId="2"/>
  </si>
  <si>
    <t>③障害児受入推進事業</t>
    <rPh sb="1" eb="4">
      <t>ショウガイジ</t>
    </rPh>
    <rPh sb="4" eb="6">
      <t>ウケイレ</t>
    </rPh>
    <rPh sb="6" eb="10">
      <t>スイシンジギョウ</t>
    </rPh>
    <phoneticPr fontId="2"/>
  </si>
  <si>
    <t>④障害児受入強化推進事業</t>
    <rPh sb="1" eb="4">
      <t>ショウガイジ</t>
    </rPh>
    <rPh sb="4" eb="6">
      <t>ウケイレ</t>
    </rPh>
    <rPh sb="6" eb="8">
      <t>キョウカ</t>
    </rPh>
    <rPh sb="8" eb="12">
      <t>スイシンジギョウ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</si>
  <si>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資格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>※</t>
    </r>
    <r>
      <rPr>
        <b/>
        <sz val="11"/>
        <color theme="1"/>
        <rFont val="ＭＳ Ｐゴシック"/>
        <family val="3"/>
        <charset val="128"/>
        <scheme val="minor"/>
      </rPr>
      <t>・研修受講歴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（例：R7年11月18日現任研修初任者研修受講済）</t>
    </r>
    <rPh sb="0" eb="2">
      <t>シカク</t>
    </rPh>
    <rPh sb="4" eb="6">
      <t>ケンシュウ</t>
    </rPh>
    <rPh sb="6" eb="8">
      <t>ジュコウ</t>
    </rPh>
    <rPh sb="8" eb="9">
      <t>レキ</t>
    </rPh>
    <rPh sb="11" eb="12">
      <t>レイ</t>
    </rPh>
    <rPh sb="15" eb="16">
      <t>ネン</t>
    </rPh>
    <rPh sb="18" eb="19">
      <t>ガツ</t>
    </rPh>
    <rPh sb="21" eb="22">
      <t>ニチ</t>
    </rPh>
    <rPh sb="31" eb="33">
      <t>ジュコウ</t>
    </rPh>
    <rPh sb="33" eb="34">
      <t>ズ</t>
    </rPh>
    <phoneticPr fontId="2"/>
  </si>
  <si>
    <t>※現任研修を受講していない有資格者がいる場合は、令和８年度中に本研修を受講すること。</t>
    <rPh sb="1" eb="3">
      <t>ゲンニン</t>
    </rPh>
    <rPh sb="3" eb="5">
      <t>ケンシュウ</t>
    </rPh>
    <rPh sb="6" eb="8">
      <t>ジュコウ</t>
    </rPh>
    <rPh sb="13" eb="17">
      <t>ユウシカクシャ</t>
    </rPh>
    <rPh sb="20" eb="22">
      <t>バアイ</t>
    </rPh>
    <rPh sb="24" eb="26">
      <t>レイワ</t>
    </rPh>
    <rPh sb="27" eb="29">
      <t>ネンド</t>
    </rPh>
    <rPh sb="29" eb="30">
      <t>チュウ</t>
    </rPh>
    <rPh sb="31" eb="34">
      <t>ホンケンシュウ</t>
    </rPh>
    <rPh sb="35" eb="37">
      <t>ジュコウ</t>
    </rPh>
    <phoneticPr fontId="2"/>
  </si>
  <si>
    <t>令和７年度障害児受入強化推進事業　実績報告書</t>
    <rPh sb="0" eb="2">
      <t>レイワ</t>
    </rPh>
    <rPh sb="3" eb="5">
      <t>ネンド</t>
    </rPh>
    <rPh sb="5" eb="7">
      <t>ショウガイ</t>
    </rPh>
    <rPh sb="7" eb="8">
      <t>ジ</t>
    </rPh>
    <rPh sb="8" eb="10">
      <t>ウケイレ</t>
    </rPh>
    <rPh sb="10" eb="12">
      <t>キョウカ</t>
    </rPh>
    <rPh sb="12" eb="14">
      <t>スイシン</t>
    </rPh>
    <rPh sb="14" eb="16">
      <t>ジギョウ</t>
    </rPh>
    <rPh sb="17" eb="19">
      <t>ジッセキ</t>
    </rPh>
    <rPh sb="19" eb="22">
      <t>ホウコクショ</t>
    </rPh>
    <phoneticPr fontId="2"/>
  </si>
  <si>
    <t>姶良市報告様式（障害児受入推進事業）</t>
    <rPh sb="0" eb="3">
      <t>アイラシ</t>
    </rPh>
    <rPh sb="3" eb="5">
      <t>ホウコク</t>
    </rPh>
    <rPh sb="5" eb="7">
      <t>ヨウシキ</t>
    </rPh>
    <rPh sb="8" eb="10">
      <t>ショウガイ</t>
    </rPh>
    <rPh sb="10" eb="11">
      <t>ジ</t>
    </rPh>
    <rPh sb="11" eb="13">
      <t>ウケイレ</t>
    </rPh>
    <rPh sb="13" eb="15">
      <t>スイシン</t>
    </rPh>
    <rPh sb="15" eb="17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</si>
</sst>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m/d;@"/>
    <numFmt numFmtId="178" formatCode="#&quot;人&quot;"/>
  </numFmts>
  <fonts count="2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i/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ＭＳ Ｐゴシック"/>
      <family val="2"/>
      <scheme val="minor"/>
    </font>
    <font>
      <b/>
      <sz val="14"/>
      <color indexed="8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u val="double"/>
      <sz val="9"/>
      <color indexed="81"/>
      <name val="MS P 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  <scheme val="minor"/>
    </font>
    <font>
      <sz val="9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0" xfId="0" applyFill="1"/>
    <xf numFmtId="0" fontId="0" fillId="2" borderId="0" xfId="0" applyFill="1" applyBorder="1"/>
    <xf numFmtId="0" fontId="0" fillId="0" borderId="0" xfId="0" applyAlignment="1">
      <alignment vertical="center"/>
    </xf>
    <xf numFmtId="0" fontId="3" fillId="0" borderId="0" xfId="0" applyFont="1" applyFill="1"/>
    <xf numFmtId="0" fontId="1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distributed"/>
    </xf>
    <xf numFmtId="0" fontId="0" fillId="0" borderId="0" xfId="0" applyFill="1" applyAlignment="1" applyProtection="1">
      <alignment horizontal="left"/>
      <protection locked="0"/>
    </xf>
    <xf numFmtId="0" fontId="17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0" fillId="5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4" xfId="0" applyFill="1" applyBorder="1" applyAlignment="1" applyProtection="1">
      <alignment horizontal="center" vertical="center" wrapText="1"/>
      <protection locked="0"/>
    </xf>
    <xf numFmtId="176" fontId="0" fillId="0" borderId="25" xfId="1" applyNumberFormat="1" applyFont="1" applyFill="1" applyBorder="1" applyAlignment="1" applyProtection="1">
      <alignment horizontal="right" vertical="center" wrapText="1"/>
    </xf>
    <xf numFmtId="0" fontId="0" fillId="0" borderId="26" xfId="0" applyFill="1" applyBorder="1" applyAlignment="1" applyProtection="1">
      <alignment horizontal="center" vertical="center" wrapText="1"/>
      <protection locked="0"/>
    </xf>
    <xf numFmtId="176" fontId="0" fillId="0" borderId="27" xfId="1" applyNumberFormat="1" applyFont="1" applyFill="1" applyBorder="1" applyAlignment="1" applyProtection="1">
      <alignment horizontal="right" vertical="center" wrapText="1"/>
    </xf>
    <xf numFmtId="0" fontId="0" fillId="0" borderId="28" xfId="0" applyFill="1" applyBorder="1" applyAlignment="1">
      <alignment wrapText="1"/>
    </xf>
    <xf numFmtId="176" fontId="0" fillId="0" borderId="29" xfId="1" applyNumberFormat="1" applyFont="1" applyFill="1" applyBorder="1" applyAlignment="1">
      <alignment wrapText="1"/>
    </xf>
    <xf numFmtId="177" fontId="0" fillId="0" borderId="24" xfId="0" applyNumberFormat="1" applyFill="1" applyBorder="1" applyAlignment="1">
      <alignment horizontal="center" vertical="center" wrapText="1"/>
    </xf>
    <xf numFmtId="177" fontId="0" fillId="0" borderId="26" xfId="0" applyNumberForma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wrapText="1"/>
    </xf>
    <xf numFmtId="0" fontId="0" fillId="0" borderId="30" xfId="0" applyFill="1" applyBorder="1" applyAlignment="1">
      <alignment wrapText="1"/>
    </xf>
    <xf numFmtId="0" fontId="0" fillId="0" borderId="2" xfId="0" applyFill="1" applyBorder="1" applyAlignment="1">
      <alignment horizontal="center" vertical="center"/>
    </xf>
    <xf numFmtId="0" fontId="0" fillId="0" borderId="38" xfId="0" applyFill="1" applyBorder="1" applyAlignment="1" applyProtection="1">
      <alignment horizontal="center" vertical="center" wrapText="1"/>
      <protection locked="0"/>
    </xf>
    <xf numFmtId="0" fontId="0" fillId="0" borderId="39" xfId="0" applyFill="1" applyBorder="1" applyAlignment="1" applyProtection="1">
      <alignment horizontal="center" vertical="center" wrapText="1"/>
      <protection locked="0"/>
    </xf>
    <xf numFmtId="0" fontId="0" fillId="0" borderId="40" xfId="0" applyFill="1" applyBorder="1" applyAlignment="1">
      <alignment wrapText="1"/>
    </xf>
    <xf numFmtId="177" fontId="0" fillId="0" borderId="3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1" xfId="0" applyFill="1" applyBorder="1" applyAlignment="1" applyProtection="1">
      <alignment horizontal="center" vertical="center" wrapText="1"/>
      <protection locked="0"/>
    </xf>
    <xf numFmtId="176" fontId="0" fillId="0" borderId="32" xfId="1" applyNumberFormat="1" applyFont="1" applyFill="1" applyBorder="1" applyAlignment="1" applyProtection="1">
      <alignment horizontal="right" vertical="center" wrapText="1"/>
    </xf>
    <xf numFmtId="0" fontId="0" fillId="0" borderId="37" xfId="0" applyFill="1" applyBorder="1" applyAlignment="1" applyProtection="1">
      <alignment horizontal="center" vertical="center" wrapText="1"/>
      <protection locked="0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178" fontId="0" fillId="0" borderId="29" xfId="0" applyNumberFormat="1" applyFill="1" applyBorder="1" applyAlignment="1">
      <alignment wrapText="1"/>
    </xf>
    <xf numFmtId="178" fontId="0" fillId="0" borderId="32" xfId="0" applyNumberFormat="1" applyFill="1" applyBorder="1" applyAlignment="1" applyProtection="1">
      <alignment horizontal="right" vertical="center" wrapText="1"/>
      <protection locked="0"/>
    </xf>
    <xf numFmtId="178" fontId="0" fillId="0" borderId="25" xfId="0" applyNumberFormat="1" applyFill="1" applyBorder="1" applyAlignment="1" applyProtection="1">
      <alignment horizontal="right" vertical="center" wrapText="1"/>
      <protection locked="0"/>
    </xf>
    <xf numFmtId="178" fontId="0" fillId="0" borderId="27" xfId="0" applyNumberFormat="1" applyFill="1" applyBorder="1" applyAlignment="1" applyProtection="1">
      <alignment horizontal="right" vertical="center" wrapText="1"/>
      <protection locked="0"/>
    </xf>
    <xf numFmtId="0" fontId="22" fillId="0" borderId="13" xfId="0" applyFont="1" applyFill="1" applyBorder="1" applyAlignment="1">
      <alignment vertical="center" shrinkToFit="1"/>
    </xf>
    <xf numFmtId="0" fontId="22" fillId="0" borderId="14" xfId="0" applyFont="1" applyFill="1" applyBorder="1" applyAlignment="1">
      <alignment vertical="center" shrinkToFit="1"/>
    </xf>
    <xf numFmtId="0" fontId="22" fillId="0" borderId="15" xfId="0" applyFont="1" applyFill="1" applyBorder="1" applyAlignment="1">
      <alignment vertical="center" shrinkToFit="1"/>
    </xf>
    <xf numFmtId="0" fontId="22" fillId="0" borderId="12" xfId="0" applyFont="1" applyFill="1" applyBorder="1" applyAlignment="1">
      <alignment vertical="center" shrinkToFit="1"/>
    </xf>
    <xf numFmtId="0" fontId="22" fillId="0" borderId="9" xfId="0" applyFont="1" applyFill="1" applyBorder="1" applyAlignment="1">
      <alignment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11" xfId="0" applyFont="1" applyFill="1" applyBorder="1" applyAlignment="1">
      <alignment vertical="center" shrinkToFit="1"/>
    </xf>
    <xf numFmtId="0" fontId="22" fillId="0" borderId="8" xfId="0" applyFont="1" applyFill="1" applyBorder="1" applyAlignment="1">
      <alignment vertical="center" shrinkToFit="1"/>
    </xf>
    <xf numFmtId="0" fontId="22" fillId="0" borderId="5" xfId="0" applyFont="1" applyFill="1" applyBorder="1" applyAlignment="1">
      <alignment vertical="center" shrinkToFit="1"/>
    </xf>
    <xf numFmtId="0" fontId="22" fillId="0" borderId="6" xfId="0" applyFont="1" applyFill="1" applyBorder="1" applyAlignment="1">
      <alignment vertical="center" shrinkToFit="1"/>
    </xf>
    <xf numFmtId="0" fontId="22" fillId="0" borderId="7" xfId="0" applyFont="1" applyFill="1" applyBorder="1" applyAlignment="1">
      <alignment vertical="center" shrinkToFit="1"/>
    </xf>
    <xf numFmtId="0" fontId="22" fillId="0" borderId="1" xfId="0" applyFont="1" applyFill="1" applyBorder="1" applyAlignment="1">
      <alignment vertical="center" shrinkToFit="1"/>
    </xf>
    <xf numFmtId="0" fontId="22" fillId="0" borderId="43" xfId="0" applyFont="1" applyFill="1" applyBorder="1" applyAlignment="1">
      <alignment vertical="center" shrinkToFit="1"/>
    </xf>
    <xf numFmtId="0" fontId="22" fillId="0" borderId="44" xfId="0" applyFont="1" applyFill="1" applyBorder="1" applyAlignment="1">
      <alignment vertical="center" shrinkToFit="1"/>
    </xf>
    <xf numFmtId="0" fontId="22" fillId="0" borderId="45" xfId="0" applyFont="1" applyFill="1" applyBorder="1" applyAlignment="1">
      <alignment vertical="center" shrinkToFit="1"/>
    </xf>
    <xf numFmtId="0" fontId="22" fillId="0" borderId="4" xfId="0" applyFont="1" applyFill="1" applyBorder="1" applyAlignment="1">
      <alignment vertical="center" shrinkToFit="1"/>
    </xf>
    <xf numFmtId="0" fontId="17" fillId="0" borderId="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0" fontId="22" fillId="0" borderId="5" xfId="0" applyFont="1" applyFill="1" applyBorder="1" applyAlignment="1" applyProtection="1">
      <alignment vertical="center" shrinkToFit="1"/>
    </xf>
    <xf numFmtId="0" fontId="22" fillId="0" borderId="6" xfId="0" applyFont="1" applyFill="1" applyBorder="1" applyAlignment="1" applyProtection="1">
      <alignment vertical="center" shrinkToFit="1"/>
    </xf>
    <xf numFmtId="0" fontId="22" fillId="0" borderId="7" xfId="0" applyFont="1" applyFill="1" applyBorder="1" applyAlignment="1" applyProtection="1">
      <alignment vertical="center" shrinkToFit="1"/>
    </xf>
    <xf numFmtId="0" fontId="22" fillId="0" borderId="1" xfId="0" applyFont="1" applyFill="1" applyBorder="1" applyAlignment="1" applyProtection="1">
      <alignment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0" xfId="0" applyBorder="1" applyAlignment="1" applyProtection="1">
      <alignment horizontal="center" vertical="center" shrinkToFit="1"/>
    </xf>
    <xf numFmtId="0" fontId="0" fillId="0" borderId="21" xfId="0" applyBorder="1" applyAlignment="1" applyProtection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 applyProtection="1">
      <alignment horizontal="center" vertical="center"/>
      <protection locked="0"/>
    </xf>
    <xf numFmtId="176" fontId="7" fillId="0" borderId="0" xfId="1" applyNumberFormat="1" applyFont="1" applyAlignment="1" applyProtection="1">
      <alignment horizontal="right" vertical="center" indent="2"/>
    </xf>
    <xf numFmtId="176" fontId="7" fillId="0" borderId="0" xfId="1" applyNumberFormat="1" applyFont="1" applyAlignment="1">
      <alignment horizontal="right" vertical="center"/>
    </xf>
    <xf numFmtId="176" fontId="3" fillId="0" borderId="0" xfId="1" applyNumberFormat="1" applyFont="1" applyBorder="1" applyAlignment="1" applyProtection="1">
      <alignment horizontal="right" vertical="center" indent="2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7" fillId="0" borderId="0" xfId="1" applyNumberFormat="1" applyFont="1" applyAlignment="1">
      <alignment horizontal="right" vertical="center" indent="2"/>
    </xf>
    <xf numFmtId="176" fontId="3" fillId="0" borderId="0" xfId="1" applyNumberFormat="1" applyFont="1" applyBorder="1" applyAlignment="1">
      <alignment horizontal="right" vertical="center" indent="2"/>
    </xf>
    <xf numFmtId="0" fontId="9" fillId="0" borderId="0" xfId="0" applyFont="1" applyFill="1" applyAlignment="1">
      <alignment horizontal="center" vertical="center"/>
    </xf>
    <xf numFmtId="0" fontId="0" fillId="3" borderId="33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left" vertical="center"/>
    </xf>
    <xf numFmtId="177" fontId="0" fillId="0" borderId="22" xfId="0" applyNumberFormat="1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177" fontId="0" fillId="0" borderId="47" xfId="0" applyNumberFormat="1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61"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4"/>
      </font>
      <fill>
        <patternFill>
          <bgColor rgb="FFCCECFF"/>
        </patternFill>
      </fill>
    </dxf>
    <dxf>
      <font>
        <color theme="0"/>
      </font>
      <fill>
        <patternFill>
          <bgColor theme="0" tint="-0.499984740745262"/>
        </patternFill>
      </fill>
    </dxf>
  </dxfs>
  <tableStyles count="0" defaultTableStyle="TableStyleMedium2" defaultPivotStyle="PivotStyleMedium9"/>
  <colors>
    <mruColors>
      <color rgb="FFCCECFF"/>
      <color rgb="FFFF7C80"/>
      <color rgb="FFFFFFCC"/>
      <color rgb="FFFFCCCC"/>
      <color rgb="FFFF0066"/>
      <color rgb="FFFF99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728870</xdr:colOff>
      <xdr:row>4</xdr:row>
      <xdr:rowOff>16566</xdr:rowOff>
    </xdr:from>
    <xdr:to>
      <xdr:col>6</xdr:col>
      <xdr:colOff>173936</xdr:colOff>
      <xdr:row>7</xdr:row>
      <xdr:rowOff>24848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4C283D-6891-6F60-E339-1C9EA5927891}"/>
            </a:ext>
          </a:extLst>
        </xdr:cNvPr>
        <xdr:cNvSpPr txBox="1"/>
      </xdr:nvSpPr>
      <xdr:spPr>
        <a:xfrm>
          <a:off x="2650435" y="662609"/>
          <a:ext cx="3255066" cy="57978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</a:rPr>
            <a:t>③障害児受入推進事業のみ実施している場合は、④障害児受入強化推進事業の欄の記入は不要です。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opLeftCell="A10" zoomScaleNormal="100" workbookViewId="0">
      <selection activeCell="K6" sqref="K6:P6"/>
    </sheetView>
  </sheetViews>
  <sheetFormatPr defaultRowHeight="13.5"/>
  <cols>
    <col min="1" max="1" width="3.25" customWidth="1"/>
    <col min="2" max="2" width="3.75" customWidth="1"/>
    <col min="3" max="3" width="7.5" bestFit="1" customWidth="1"/>
    <col min="4" max="15" width="5.375" customWidth="1"/>
    <col min="16" max="16" width="9.5" customWidth="1"/>
    <col min="17" max="17" width="4" customWidth="1"/>
  </cols>
  <sheetData>
    <row r="1" spans="1:16" ht="30" customHeight="1">
      <c r="B1" s="9" t="s">
        <v>47</v>
      </c>
      <c r="P1" s="10" t="s">
        <v>29</v>
      </c>
    </row>
    <row r="2" spans="1:16" ht="22.5" customHeight="1"/>
    <row r="3" spans="1:16" ht="30" customHeight="1">
      <c r="B3" s="84" t="s">
        <v>32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ht="27.75" customHeight="1"/>
    <row r="5" spans="1:16" ht="30" customHeight="1">
      <c r="B5" s="5" t="s">
        <v>0</v>
      </c>
      <c r="D5" s="5"/>
      <c r="E5" s="5"/>
      <c r="F5" s="5"/>
      <c r="G5" s="5"/>
      <c r="H5" s="5"/>
    </row>
    <row r="6" spans="1:16" ht="30" customHeight="1">
      <c r="A6" s="5"/>
      <c r="B6" s="5"/>
      <c r="C6" s="5"/>
      <c r="D6" s="5"/>
      <c r="H6" s="85" t="s">
        <v>4</v>
      </c>
      <c r="I6" s="85"/>
      <c r="J6" s="85"/>
      <c r="K6" s="86" t="str">
        <f>'4月'!E5</f>
        <v>〇〇児童クラブ</v>
      </c>
      <c r="L6" s="86"/>
      <c r="M6" s="86"/>
      <c r="N6" s="86"/>
      <c r="O6" s="86"/>
      <c r="P6" s="86"/>
    </row>
    <row r="7" spans="1:16" ht="30" customHeight="1">
      <c r="A7" s="5"/>
      <c r="B7" s="5"/>
      <c r="C7" s="5"/>
      <c r="D7" s="5"/>
      <c r="H7" s="85" t="s">
        <v>8</v>
      </c>
      <c r="I7" s="85"/>
      <c r="J7" s="85"/>
      <c r="K7" s="86"/>
      <c r="L7" s="86"/>
      <c r="M7" s="86"/>
      <c r="N7" s="86"/>
      <c r="O7" s="86"/>
      <c r="P7" s="86"/>
    </row>
    <row r="8" spans="1:16">
      <c r="E8" s="16"/>
      <c r="F8" s="17"/>
      <c r="G8" s="17"/>
      <c r="H8" s="17"/>
    </row>
    <row r="9" spans="1:16">
      <c r="E9" s="16"/>
      <c r="F9" s="17"/>
      <c r="G9" s="17"/>
      <c r="H9" s="17"/>
    </row>
    <row r="10" spans="1:16" ht="30" customHeight="1">
      <c r="C10" s="11" t="s">
        <v>5</v>
      </c>
      <c r="D10" s="12"/>
      <c r="E10" s="5"/>
      <c r="F10" s="5"/>
      <c r="G10" s="5"/>
      <c r="H10" s="5"/>
      <c r="I10" s="14"/>
      <c r="L10" s="87">
        <v>2059000</v>
      </c>
      <c r="M10" s="87"/>
      <c r="N10" s="87"/>
      <c r="O10" s="87"/>
      <c r="P10" s="87"/>
    </row>
    <row r="11" spans="1:16" ht="30" customHeight="1">
      <c r="C11" s="13" t="s">
        <v>6</v>
      </c>
      <c r="D11" s="12"/>
      <c r="E11" s="5"/>
      <c r="F11" s="5"/>
      <c r="G11" s="5"/>
      <c r="H11" s="88"/>
      <c r="I11" s="88"/>
      <c r="L11" s="87">
        <f>P25</f>
        <v>0</v>
      </c>
      <c r="M11" s="87"/>
      <c r="N11" s="87"/>
      <c r="O11" s="87"/>
      <c r="P11" s="87"/>
    </row>
    <row r="12" spans="1:16" ht="30" customHeight="1">
      <c r="C12" s="7" t="s">
        <v>7</v>
      </c>
      <c r="D12" s="15"/>
      <c r="E12" s="7"/>
      <c r="F12" s="7"/>
      <c r="G12" s="7"/>
      <c r="L12" s="89">
        <f>MIN(L10:M11)</f>
        <v>0</v>
      </c>
      <c r="M12" s="89"/>
      <c r="N12" s="89"/>
      <c r="O12" s="89"/>
      <c r="P12" s="89"/>
    </row>
    <row r="13" spans="1:16" ht="23.25" customHeight="1"/>
    <row r="14" spans="1:16" ht="29.25" customHeight="1"/>
    <row r="15" spans="1:16" ht="29.25" customHeight="1">
      <c r="C15" s="90" t="s">
        <v>30</v>
      </c>
      <c r="D15" s="90"/>
      <c r="E15" s="90"/>
      <c r="F15" s="90"/>
      <c r="G15" s="90"/>
      <c r="H15" s="90"/>
      <c r="I15" s="90"/>
      <c r="J15" s="91" t="s">
        <v>44</v>
      </c>
      <c r="K15" s="91"/>
      <c r="L15" s="91"/>
      <c r="M15" s="91"/>
      <c r="N15" s="91"/>
      <c r="O15" s="91"/>
      <c r="P15" s="91"/>
    </row>
    <row r="16" spans="1:16" ht="29.25" customHeight="1">
      <c r="C16" s="8">
        <v>1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</row>
    <row r="17" spans="2:16" ht="29.25" customHeight="1">
      <c r="C17" s="8">
        <v>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</row>
    <row r="18" spans="2:16" ht="29.25" customHeight="1">
      <c r="C18" s="8">
        <v>3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</row>
    <row r="19" spans="2:16" ht="29.25" customHeight="1">
      <c r="C19" s="8">
        <v>4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</row>
    <row r="20" spans="2:16" ht="29.25" customHeight="1">
      <c r="C20" s="8">
        <v>5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</row>
    <row r="21" spans="2:16" ht="29.25" customHeight="1">
      <c r="C21" s="5" t="s">
        <v>45</v>
      </c>
    </row>
    <row r="22" spans="2:16" ht="29.25" customHeight="1"/>
    <row r="23" spans="2:16" ht="29.25" customHeight="1">
      <c r="B23" s="80"/>
      <c r="C23" s="81"/>
      <c r="D23" s="69" t="s">
        <v>11</v>
      </c>
      <c r="E23" s="70" t="s">
        <v>12</v>
      </c>
      <c r="F23" s="70" t="s">
        <v>13</v>
      </c>
      <c r="G23" s="70" t="s">
        <v>14</v>
      </c>
      <c r="H23" s="70" t="s">
        <v>15</v>
      </c>
      <c r="I23" s="70" t="s">
        <v>16</v>
      </c>
      <c r="J23" s="70" t="s">
        <v>17</v>
      </c>
      <c r="K23" s="70" t="s">
        <v>18</v>
      </c>
      <c r="L23" s="70" t="s">
        <v>19</v>
      </c>
      <c r="M23" s="70" t="s">
        <v>20</v>
      </c>
      <c r="N23" s="70" t="s">
        <v>21</v>
      </c>
      <c r="O23" s="71" t="s">
        <v>22</v>
      </c>
      <c r="P23" s="72" t="s">
        <v>23</v>
      </c>
    </row>
    <row r="24" spans="2:16" ht="29.25" customHeight="1">
      <c r="B24" s="82" t="s">
        <v>10</v>
      </c>
      <c r="C24" s="83"/>
      <c r="D24" s="73">
        <f>'4月'!$C$41</f>
        <v>0</v>
      </c>
      <c r="E24" s="74">
        <f>'5月'!$C$41</f>
        <v>0</v>
      </c>
      <c r="F24" s="74">
        <f>'6月'!$C$41</f>
        <v>0</v>
      </c>
      <c r="G24" s="74">
        <f>'7月'!$C$41</f>
        <v>0</v>
      </c>
      <c r="H24" s="74">
        <f>'8月'!$C$41</f>
        <v>0</v>
      </c>
      <c r="I24" s="74">
        <f>'9月'!$C$41</f>
        <v>0</v>
      </c>
      <c r="J24" s="74">
        <f>'10月'!$C$41</f>
        <v>0</v>
      </c>
      <c r="K24" s="74">
        <f>'11月'!$C$41</f>
        <v>0</v>
      </c>
      <c r="L24" s="74">
        <f>'12月'!$C$41</f>
        <v>0</v>
      </c>
      <c r="M24" s="74">
        <f>'1月'!$C$41</f>
        <v>0</v>
      </c>
      <c r="N24" s="74">
        <f>'2月'!$C$41</f>
        <v>0</v>
      </c>
      <c r="O24" s="75">
        <f>'3月'!$C$41</f>
        <v>0</v>
      </c>
      <c r="P24" s="76">
        <f>SUM(D24:O24)</f>
        <v>0</v>
      </c>
    </row>
    <row r="25" spans="2:16" ht="29.25" customHeight="1">
      <c r="B25" s="82" t="s">
        <v>25</v>
      </c>
      <c r="C25" s="83"/>
      <c r="D25" s="73">
        <f>'4月'!$E$41</f>
        <v>0</v>
      </c>
      <c r="E25" s="74">
        <f>'5月'!$E$41</f>
        <v>0</v>
      </c>
      <c r="F25" s="74">
        <f>'6月'!$E$41</f>
        <v>0</v>
      </c>
      <c r="G25" s="74">
        <f>'7月'!$E$41</f>
        <v>0</v>
      </c>
      <c r="H25" s="74">
        <f>'8月'!$E$41</f>
        <v>0</v>
      </c>
      <c r="I25" s="74">
        <f>'9月'!$E$41</f>
        <v>0</v>
      </c>
      <c r="J25" s="74">
        <f>'10月'!$E$41</f>
        <v>0</v>
      </c>
      <c r="K25" s="74">
        <f>'11月'!$E$41</f>
        <v>0</v>
      </c>
      <c r="L25" s="74">
        <f>'12月'!$E$41</f>
        <v>0</v>
      </c>
      <c r="M25" s="74">
        <f>'1月'!$E$41</f>
        <v>0</v>
      </c>
      <c r="N25" s="74">
        <f>'2月'!$E$41</f>
        <v>0</v>
      </c>
      <c r="O25" s="75">
        <f>'3月'!$E$41</f>
        <v>0</v>
      </c>
      <c r="P25" s="76">
        <f t="shared" ref="P25" si="0">SUM(D25:O25)</f>
        <v>0</v>
      </c>
    </row>
    <row r="26" spans="2:16" ht="29.25" hidden="1" customHeight="1">
      <c r="B26" s="77" t="s">
        <v>27</v>
      </c>
      <c r="C26" s="78"/>
      <c r="D26" s="65">
        <f>'4月'!$G$41</f>
        <v>0</v>
      </c>
      <c r="E26" s="66">
        <f>'5月'!$G$41</f>
        <v>0</v>
      </c>
      <c r="F26" s="66">
        <f>'6月'!$G$41</f>
        <v>0</v>
      </c>
      <c r="G26" s="66">
        <f>'7月'!$G$41</f>
        <v>0</v>
      </c>
      <c r="H26" s="66">
        <f>'8月'!$G$41</f>
        <v>0</v>
      </c>
      <c r="I26" s="66">
        <f>'9月'!$G$41</f>
        <v>0</v>
      </c>
      <c r="J26" s="66">
        <f>'10月'!$G$41</f>
        <v>0</v>
      </c>
      <c r="K26" s="66">
        <f>'11月'!$G$41</f>
        <v>0</v>
      </c>
      <c r="L26" s="66">
        <f>'12月'!$G$41</f>
        <v>0</v>
      </c>
      <c r="M26" s="66">
        <f>'1月'!$G$41</f>
        <v>0</v>
      </c>
      <c r="N26" s="66">
        <f>'2月'!$G$41</f>
        <v>0</v>
      </c>
      <c r="O26" s="67">
        <f>'3月'!$G$41</f>
        <v>0</v>
      </c>
      <c r="P26" s="68">
        <f>SUM(D26:O26)</f>
        <v>0</v>
      </c>
    </row>
  </sheetData>
  <sheetProtection sheet="1" objects="1" scenarios="1" selectLockedCells="1"/>
  <mergeCells count="25">
    <mergeCell ref="D16:I16"/>
    <mergeCell ref="J16:P16"/>
    <mergeCell ref="B3:P3"/>
    <mergeCell ref="H6:J6"/>
    <mergeCell ref="K6:P6"/>
    <mergeCell ref="H7:J7"/>
    <mergeCell ref="K7:P7"/>
    <mergeCell ref="L10:P10"/>
    <mergeCell ref="H11:I11"/>
    <mergeCell ref="L11:P11"/>
    <mergeCell ref="L12:P12"/>
    <mergeCell ref="C15:I15"/>
    <mergeCell ref="J15:P15"/>
    <mergeCell ref="B26:C26"/>
    <mergeCell ref="D17:I17"/>
    <mergeCell ref="J17:P17"/>
    <mergeCell ref="D18:I18"/>
    <mergeCell ref="J18:P18"/>
    <mergeCell ref="D19:I19"/>
    <mergeCell ref="J19:P19"/>
    <mergeCell ref="D20:I20"/>
    <mergeCell ref="J20:P20"/>
    <mergeCell ref="B23:C23"/>
    <mergeCell ref="B24:C24"/>
    <mergeCell ref="B25:C25"/>
  </mergeCells>
  <phoneticPr fontId="2"/>
  <pageMargins left="0.51181102362204722" right="0.51181102362204722" top="0.74803149606299213" bottom="0.55118110236220474" header="0.31496062992125984" footer="0.31496062992125984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EB09-C1D6-4295-BA0A-F23818636318}">
  <sheetPr>
    <pageSetUpPr fitToPage="1"/>
  </sheetPr>
  <dimension ref="A1:K42"/>
  <sheetViews>
    <sheetView view="pageBreakPreview" zoomScale="115" zoomScaleNormal="115" zoomScaleSheetLayoutView="115" workbookViewId="0">
      <selection activeCell="D11" sqref="D11"/>
    </sheetView>
  </sheetViews>
  <sheetFormatPr defaultRowHeight="13.5"/>
  <cols>
    <col min="1" max="1" width="9" style="1" customWidth="1"/>
    <col min="2" max="2" width="5.25" style="1" bestFit="1" customWidth="1"/>
    <col min="3" max="3" width="11" style="1" bestFit="1" customWidth="1"/>
    <col min="4" max="4" width="17.625" style="1" customWidth="1"/>
    <col min="5" max="5" width="14.75" style="1" customWidth="1"/>
    <col min="6" max="6" width="17.625" style="1" customWidth="1"/>
    <col min="7" max="7" width="14.75" style="1" customWidth="1"/>
    <col min="8" max="8" width="10.125" style="1" customWidth="1"/>
    <col min="9" max="9" width="4.625" style="1" customWidth="1"/>
    <col min="10" max="10" width="7.75" style="1" customWidth="1"/>
    <col min="11" max="16384" width="9" style="1"/>
  </cols>
  <sheetData>
    <row r="1" spans="1:11" ht="17.25">
      <c r="A1" s="6" t="s">
        <v>41</v>
      </c>
      <c r="B1" s="3"/>
      <c r="C1" s="3"/>
      <c r="D1" s="3"/>
      <c r="E1" s="3"/>
      <c r="F1" s="3"/>
      <c r="G1" s="3"/>
      <c r="H1" s="22" t="s">
        <v>37</v>
      </c>
    </row>
    <row r="2" spans="1:11" ht="6" customHeight="1">
      <c r="A2" s="6"/>
      <c r="B2" s="3"/>
      <c r="C2" s="3"/>
      <c r="D2" s="3"/>
      <c r="E2" s="3"/>
      <c r="F2" s="3"/>
      <c r="G2" s="3"/>
      <c r="H2" s="3"/>
    </row>
    <row r="3" spans="1:11" ht="21.75" customHeight="1">
      <c r="A3" s="102" t="s">
        <v>35</v>
      </c>
      <c r="B3" s="102"/>
      <c r="C3" s="102"/>
      <c r="D3" s="102"/>
      <c r="E3" s="102"/>
      <c r="F3" s="102"/>
      <c r="G3" s="102"/>
      <c r="H3" s="102"/>
      <c r="I3" s="4"/>
      <c r="J3" s="4"/>
      <c r="K3" s="4"/>
    </row>
    <row r="4" spans="1:11" ht="6.7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</row>
    <row r="5" spans="1:11" ht="20.100000000000001" customHeight="1">
      <c r="A5" s="3"/>
      <c r="B5" s="3"/>
      <c r="C5" s="3"/>
      <c r="D5" s="36" t="s">
        <v>4</v>
      </c>
      <c r="E5" s="115" t="str">
        <f>'4月'!E5:H5</f>
        <v>〇〇児童クラブ</v>
      </c>
      <c r="F5" s="115"/>
      <c r="G5" s="115"/>
      <c r="H5" s="115"/>
    </row>
    <row r="6" spans="1:11" ht="6" customHeight="1">
      <c r="A6" s="3"/>
      <c r="B6" s="3"/>
      <c r="C6" s="3"/>
      <c r="D6" s="3"/>
      <c r="E6" s="3"/>
      <c r="F6" s="3"/>
      <c r="G6" s="3"/>
      <c r="H6" s="3"/>
    </row>
    <row r="7" spans="1:11" ht="19.5" customHeight="1" thickBot="1">
      <c r="A7" s="23">
        <v>2025</v>
      </c>
      <c r="B7" s="3" t="s">
        <v>33</v>
      </c>
      <c r="C7" s="23">
        <v>10</v>
      </c>
      <c r="D7" s="3" t="s">
        <v>34</v>
      </c>
      <c r="E7" s="3"/>
      <c r="F7" s="3"/>
      <c r="G7" s="3"/>
      <c r="H7" s="3"/>
    </row>
    <row r="8" spans="1:11" s="2" customFormat="1" ht="21.75" customHeight="1">
      <c r="A8" s="103" t="s">
        <v>1</v>
      </c>
      <c r="B8" s="105" t="s">
        <v>2</v>
      </c>
      <c r="C8" s="107" t="s">
        <v>24</v>
      </c>
      <c r="D8" s="109" t="s">
        <v>42</v>
      </c>
      <c r="E8" s="110"/>
      <c r="F8" s="111" t="s">
        <v>43</v>
      </c>
      <c r="G8" s="112"/>
      <c r="H8" s="113" t="s">
        <v>3</v>
      </c>
    </row>
    <row r="9" spans="1:11" s="2" customFormat="1" ht="30" customHeight="1" thickBot="1">
      <c r="A9" s="104"/>
      <c r="B9" s="106"/>
      <c r="C9" s="108"/>
      <c r="D9" s="45" t="s">
        <v>36</v>
      </c>
      <c r="E9" s="46" t="s">
        <v>26</v>
      </c>
      <c r="F9" s="47" t="s">
        <v>39</v>
      </c>
      <c r="G9" s="48" t="s">
        <v>40</v>
      </c>
      <c r="H9" s="114"/>
    </row>
    <row r="10" spans="1:11" s="2" customFormat="1" ht="20.100000000000001" customHeight="1">
      <c r="A10" s="116">
        <f>IF(ROW(A1)&gt;DAY(EOMONTH(DATE($A$7,$C$7,1),0)),"",DATE($A$7,$C$7,ROWS($A$10:A10)))</f>
        <v>45931</v>
      </c>
      <c r="B10" s="117" t="str">
        <f>IF(A10="","",TEXT(A10,"aaa"))</f>
        <v>水</v>
      </c>
      <c r="C10" s="50"/>
      <c r="D10" s="42"/>
      <c r="E10" s="43"/>
      <c r="F10" s="42"/>
      <c r="G10" s="43"/>
      <c r="H10" s="44"/>
    </row>
    <row r="11" spans="1:11" s="2" customFormat="1" ht="20.100000000000001" customHeight="1">
      <c r="A11" s="40">
        <f>IF(ROW(A2)&gt;DAY(EOMONTH(DATE($A$7,$C$7,1),0)),"",DATE($A$7,$C$7,ROWS($A$10:A11)))</f>
        <v>45932</v>
      </c>
      <c r="B11" s="41" t="str">
        <f t="shared" ref="B11:B40" si="0">IF(A11="","",TEXT(A11,"aaa"))</f>
        <v>木</v>
      </c>
      <c r="C11" s="51"/>
      <c r="D11" s="26"/>
      <c r="E11" s="27"/>
      <c r="F11" s="26"/>
      <c r="G11" s="27"/>
      <c r="H11" s="37"/>
    </row>
    <row r="12" spans="1:11" s="2" customFormat="1" ht="20.100000000000001" customHeight="1">
      <c r="A12" s="40">
        <f>IF(ROW(A3)&gt;DAY(EOMONTH(DATE($A$7,$C$7,1),0)),"",DATE($A$7,$C$7,ROWS($A$10:A12)))</f>
        <v>45933</v>
      </c>
      <c r="B12" s="41" t="str">
        <f t="shared" si="0"/>
        <v>金</v>
      </c>
      <c r="C12" s="51"/>
      <c r="D12" s="26"/>
      <c r="E12" s="27"/>
      <c r="F12" s="26"/>
      <c r="G12" s="27"/>
      <c r="H12" s="37"/>
    </row>
    <row r="13" spans="1:11" s="2" customFormat="1" ht="20.100000000000001" customHeight="1">
      <c r="A13" s="40">
        <f>IF(ROW(A4)&gt;DAY(EOMONTH(DATE($A$7,$C$7,1),0)),"",DATE($A$7,$C$7,ROWS($A$10:A13)))</f>
        <v>45934</v>
      </c>
      <c r="B13" s="41" t="str">
        <f t="shared" si="0"/>
        <v>土</v>
      </c>
      <c r="C13" s="51"/>
      <c r="D13" s="26"/>
      <c r="E13" s="27"/>
      <c r="F13" s="26"/>
      <c r="G13" s="27"/>
      <c r="H13" s="37"/>
    </row>
    <row r="14" spans="1:11" s="2" customFormat="1" ht="20.100000000000001" customHeight="1">
      <c r="A14" s="40">
        <f>IF(ROW(A5)&gt;DAY(EOMONTH(DATE($A$7,$C$7,1),0)),"",DATE($A$7,$C$7,ROWS($A$10:A14)))</f>
        <v>45935</v>
      </c>
      <c r="B14" s="41" t="str">
        <f t="shared" si="0"/>
        <v>日</v>
      </c>
      <c r="C14" s="51"/>
      <c r="D14" s="26"/>
      <c r="E14" s="27"/>
      <c r="F14" s="26"/>
      <c r="G14" s="27"/>
      <c r="H14" s="37"/>
    </row>
    <row r="15" spans="1:11" s="2" customFormat="1" ht="20.100000000000001" customHeight="1">
      <c r="A15" s="40">
        <f>IF(ROW(A6)&gt;DAY(EOMONTH(DATE($A$7,$C$7,1),0)),"",DATE($A$7,$C$7,ROWS($A$10:A15)))</f>
        <v>45936</v>
      </c>
      <c r="B15" s="41" t="str">
        <f t="shared" si="0"/>
        <v>月</v>
      </c>
      <c r="C15" s="51"/>
      <c r="D15" s="26"/>
      <c r="E15" s="27"/>
      <c r="F15" s="26"/>
      <c r="G15" s="27"/>
      <c r="H15" s="37"/>
    </row>
    <row r="16" spans="1:11" s="2" customFormat="1" ht="20.100000000000001" customHeight="1">
      <c r="A16" s="40">
        <f>IF(ROW(A7)&gt;DAY(EOMONTH(DATE($A$7,$C$7,1),0)),"",DATE($A$7,$C$7,ROWS($A$10:A16)))</f>
        <v>45937</v>
      </c>
      <c r="B16" s="41" t="str">
        <f t="shared" si="0"/>
        <v>火</v>
      </c>
      <c r="C16" s="51"/>
      <c r="D16" s="26"/>
      <c r="E16" s="27"/>
      <c r="F16" s="26"/>
      <c r="G16" s="27"/>
      <c r="H16" s="37"/>
    </row>
    <row r="17" spans="1:8" s="2" customFormat="1" ht="20.100000000000001" customHeight="1">
      <c r="A17" s="40">
        <f>IF(ROW(A8)&gt;DAY(EOMONTH(DATE($A$7,$C$7,1),0)),"",DATE($A$7,$C$7,ROWS($A$10:A17)))</f>
        <v>45938</v>
      </c>
      <c r="B17" s="41" t="str">
        <f t="shared" si="0"/>
        <v>水</v>
      </c>
      <c r="C17" s="51"/>
      <c r="D17" s="26"/>
      <c r="E17" s="27"/>
      <c r="F17" s="26"/>
      <c r="G17" s="27"/>
      <c r="H17" s="37"/>
    </row>
    <row r="18" spans="1:8" s="2" customFormat="1" ht="20.100000000000001" customHeight="1">
      <c r="A18" s="40">
        <f>IF(ROW(A9)&gt;DAY(EOMONTH(DATE($A$7,$C$7,1),0)),"",DATE($A$7,$C$7,ROWS($A$10:A18)))</f>
        <v>45939</v>
      </c>
      <c r="B18" s="41" t="str">
        <f t="shared" si="0"/>
        <v>木</v>
      </c>
      <c r="C18" s="51"/>
      <c r="D18" s="26"/>
      <c r="E18" s="27"/>
      <c r="F18" s="26"/>
      <c r="G18" s="27"/>
      <c r="H18" s="37"/>
    </row>
    <row r="19" spans="1:8" s="2" customFormat="1" ht="20.100000000000001" customHeight="1">
      <c r="A19" s="40">
        <f>IF(ROW(A10)&gt;DAY(EOMONTH(DATE($A$7,$C$7,1),0)),"",DATE($A$7,$C$7,ROWS($A$10:A19)))</f>
        <v>45940</v>
      </c>
      <c r="B19" s="41" t="str">
        <f t="shared" si="0"/>
        <v>金</v>
      </c>
      <c r="C19" s="51"/>
      <c r="D19" s="26"/>
      <c r="E19" s="27"/>
      <c r="F19" s="26"/>
      <c r="G19" s="27"/>
      <c r="H19" s="37"/>
    </row>
    <row r="20" spans="1:8" s="2" customFormat="1" ht="20.100000000000001" customHeight="1">
      <c r="A20" s="40">
        <f>IF(ROW(A11)&gt;DAY(EOMONTH(DATE($A$7,$C$7,1),0)),"",DATE($A$7,$C$7,ROWS($A$10:A20)))</f>
        <v>45941</v>
      </c>
      <c r="B20" s="41" t="str">
        <f t="shared" si="0"/>
        <v>土</v>
      </c>
      <c r="C20" s="51"/>
      <c r="D20" s="26"/>
      <c r="E20" s="27"/>
      <c r="F20" s="26"/>
      <c r="G20" s="27"/>
      <c r="H20" s="37"/>
    </row>
    <row r="21" spans="1:8" s="2" customFormat="1" ht="20.100000000000001" customHeight="1">
      <c r="A21" s="40">
        <f>IF(ROW(A12)&gt;DAY(EOMONTH(DATE($A$7,$C$7,1),0)),"",DATE($A$7,$C$7,ROWS($A$10:A21)))</f>
        <v>45942</v>
      </c>
      <c r="B21" s="41" t="str">
        <f t="shared" si="0"/>
        <v>日</v>
      </c>
      <c r="C21" s="51"/>
      <c r="D21" s="26"/>
      <c r="E21" s="27"/>
      <c r="F21" s="26"/>
      <c r="G21" s="27"/>
      <c r="H21" s="37"/>
    </row>
    <row r="22" spans="1:8" s="2" customFormat="1" ht="20.100000000000001" customHeight="1">
      <c r="A22" s="40">
        <f>IF(ROW(A13)&gt;DAY(EOMONTH(DATE($A$7,$C$7,1),0)),"",DATE($A$7,$C$7,ROWS($A$10:A22)))</f>
        <v>45943</v>
      </c>
      <c r="B22" s="41" t="str">
        <f t="shared" si="0"/>
        <v>月</v>
      </c>
      <c r="C22" s="51"/>
      <c r="D22" s="26"/>
      <c r="E22" s="27"/>
      <c r="F22" s="26"/>
      <c r="G22" s="27"/>
      <c r="H22" s="37"/>
    </row>
    <row r="23" spans="1:8" s="2" customFormat="1" ht="20.100000000000001" customHeight="1">
      <c r="A23" s="40">
        <f>IF(ROW(A14)&gt;DAY(EOMONTH(DATE($A$7,$C$7,1),0)),"",DATE($A$7,$C$7,ROWS($A$10:A23)))</f>
        <v>45944</v>
      </c>
      <c r="B23" s="41" t="str">
        <f t="shared" si="0"/>
        <v>火</v>
      </c>
      <c r="C23" s="51"/>
      <c r="D23" s="26"/>
      <c r="E23" s="27"/>
      <c r="F23" s="26"/>
      <c r="G23" s="27"/>
      <c r="H23" s="37"/>
    </row>
    <row r="24" spans="1:8" s="2" customFormat="1" ht="20.100000000000001" customHeight="1">
      <c r="A24" s="40">
        <f>IF(ROW(A15)&gt;DAY(EOMONTH(DATE($A$7,$C$7,1),0)),"",DATE($A$7,$C$7,ROWS($A$10:A24)))</f>
        <v>45945</v>
      </c>
      <c r="B24" s="41" t="str">
        <f t="shared" si="0"/>
        <v>水</v>
      </c>
      <c r="C24" s="51"/>
      <c r="D24" s="26"/>
      <c r="E24" s="27"/>
      <c r="F24" s="26"/>
      <c r="G24" s="27"/>
      <c r="H24" s="37"/>
    </row>
    <row r="25" spans="1:8" s="2" customFormat="1" ht="20.100000000000001" customHeight="1">
      <c r="A25" s="40">
        <f>IF(ROW(A16)&gt;DAY(EOMONTH(DATE($A$7,$C$7,1),0)),"",DATE($A$7,$C$7,ROWS($A$10:A25)))</f>
        <v>45946</v>
      </c>
      <c r="B25" s="41" t="str">
        <f t="shared" si="0"/>
        <v>木</v>
      </c>
      <c r="C25" s="51"/>
      <c r="D25" s="26"/>
      <c r="E25" s="27"/>
      <c r="F25" s="26"/>
      <c r="G25" s="27"/>
      <c r="H25" s="37"/>
    </row>
    <row r="26" spans="1:8" s="2" customFormat="1" ht="20.100000000000001" customHeight="1">
      <c r="A26" s="40">
        <f>IF(ROW(A17)&gt;DAY(EOMONTH(DATE($A$7,$C$7,1),0)),"",DATE($A$7,$C$7,ROWS($A$10:A26)))</f>
        <v>45947</v>
      </c>
      <c r="B26" s="41" t="str">
        <f t="shared" si="0"/>
        <v>金</v>
      </c>
      <c r="C26" s="51"/>
      <c r="D26" s="26"/>
      <c r="E26" s="27"/>
      <c r="F26" s="26"/>
      <c r="G26" s="27"/>
      <c r="H26" s="37"/>
    </row>
    <row r="27" spans="1:8" s="2" customFormat="1" ht="20.100000000000001" customHeight="1">
      <c r="A27" s="40">
        <f>IF(ROW(A18)&gt;DAY(EOMONTH(DATE($A$7,$C$7,1),0)),"",DATE($A$7,$C$7,ROWS($A$10:A27)))</f>
        <v>45948</v>
      </c>
      <c r="B27" s="41" t="str">
        <f t="shared" si="0"/>
        <v>土</v>
      </c>
      <c r="C27" s="51"/>
      <c r="D27" s="26"/>
      <c r="E27" s="27"/>
      <c r="F27" s="26"/>
      <c r="G27" s="27"/>
      <c r="H27" s="37"/>
    </row>
    <row r="28" spans="1:8" s="2" customFormat="1" ht="20.100000000000001" customHeight="1">
      <c r="A28" s="40">
        <f>IF(ROW(A19)&gt;DAY(EOMONTH(DATE($A$7,$C$7,1),0)),"",DATE($A$7,$C$7,ROWS($A$10:A28)))</f>
        <v>45949</v>
      </c>
      <c r="B28" s="41" t="str">
        <f t="shared" si="0"/>
        <v>日</v>
      </c>
      <c r="C28" s="51"/>
      <c r="D28" s="26"/>
      <c r="E28" s="27"/>
      <c r="F28" s="26"/>
      <c r="G28" s="27"/>
      <c r="H28" s="37"/>
    </row>
    <row r="29" spans="1:8" s="2" customFormat="1" ht="20.100000000000001" customHeight="1">
      <c r="A29" s="40">
        <f>IF(ROW(A20)&gt;DAY(EOMONTH(DATE($A$7,$C$7,1),0)),"",DATE($A$7,$C$7,ROWS($A$10:A29)))</f>
        <v>45950</v>
      </c>
      <c r="B29" s="41" t="str">
        <f t="shared" si="0"/>
        <v>月</v>
      </c>
      <c r="C29" s="51"/>
      <c r="D29" s="26"/>
      <c r="E29" s="27"/>
      <c r="F29" s="26"/>
      <c r="G29" s="27"/>
      <c r="H29" s="37"/>
    </row>
    <row r="30" spans="1:8" s="2" customFormat="1" ht="20.100000000000001" customHeight="1">
      <c r="A30" s="40">
        <f>IF(ROW(A21)&gt;DAY(EOMONTH(DATE($A$7,$C$7,1),0)),"",DATE($A$7,$C$7,ROWS($A$10:A30)))</f>
        <v>45951</v>
      </c>
      <c r="B30" s="41" t="str">
        <f t="shared" si="0"/>
        <v>火</v>
      </c>
      <c r="C30" s="51"/>
      <c r="D30" s="26"/>
      <c r="E30" s="27"/>
      <c r="F30" s="26"/>
      <c r="G30" s="27"/>
      <c r="H30" s="37"/>
    </row>
    <row r="31" spans="1:8" s="2" customFormat="1" ht="20.100000000000001" customHeight="1">
      <c r="A31" s="40">
        <f>IF(ROW(A22)&gt;DAY(EOMONTH(DATE($A$7,$C$7,1),0)),"",DATE($A$7,$C$7,ROWS($A$10:A31)))</f>
        <v>45952</v>
      </c>
      <c r="B31" s="41" t="str">
        <f t="shared" si="0"/>
        <v>水</v>
      </c>
      <c r="C31" s="51"/>
      <c r="D31" s="26"/>
      <c r="E31" s="27"/>
      <c r="F31" s="26"/>
      <c r="G31" s="27"/>
      <c r="H31" s="37"/>
    </row>
    <row r="32" spans="1:8" s="2" customFormat="1" ht="20.100000000000001" customHeight="1">
      <c r="A32" s="40">
        <f>IF(ROW(A23)&gt;DAY(EOMONTH(DATE($A$7,$C$7,1),0)),"",DATE($A$7,$C$7,ROWS($A$10:A32)))</f>
        <v>45953</v>
      </c>
      <c r="B32" s="41" t="str">
        <f t="shared" si="0"/>
        <v>木</v>
      </c>
      <c r="C32" s="51"/>
      <c r="D32" s="26"/>
      <c r="E32" s="27"/>
      <c r="F32" s="26"/>
      <c r="G32" s="27"/>
      <c r="H32" s="37"/>
    </row>
    <row r="33" spans="1:8" s="2" customFormat="1" ht="20.100000000000001" customHeight="1">
      <c r="A33" s="40">
        <f>IF(ROW(A24)&gt;DAY(EOMONTH(DATE($A$7,$C$7,1),0)),"",DATE($A$7,$C$7,ROWS($A$10:A33)))</f>
        <v>45954</v>
      </c>
      <c r="B33" s="41" t="str">
        <f t="shared" si="0"/>
        <v>金</v>
      </c>
      <c r="C33" s="51"/>
      <c r="D33" s="26"/>
      <c r="E33" s="27"/>
      <c r="F33" s="26"/>
      <c r="G33" s="27"/>
      <c r="H33" s="37"/>
    </row>
    <row r="34" spans="1:8" s="2" customFormat="1" ht="20.100000000000001" customHeight="1">
      <c r="A34" s="40">
        <f>IF(ROW(A25)&gt;DAY(EOMONTH(DATE($A$7,$C$7,1),0)),"",DATE($A$7,$C$7,ROWS($A$10:A34)))</f>
        <v>45955</v>
      </c>
      <c r="B34" s="41" t="str">
        <f t="shared" si="0"/>
        <v>土</v>
      </c>
      <c r="C34" s="51"/>
      <c r="D34" s="26"/>
      <c r="E34" s="27"/>
      <c r="F34" s="26"/>
      <c r="G34" s="27"/>
      <c r="H34" s="37"/>
    </row>
    <row r="35" spans="1:8" s="2" customFormat="1" ht="20.100000000000001" customHeight="1">
      <c r="A35" s="40">
        <f>IF(ROW(A26)&gt;DAY(EOMONTH(DATE($A$7,$C$7,1),0)),"",DATE($A$7,$C$7,ROWS($A$10:A35)))</f>
        <v>45956</v>
      </c>
      <c r="B35" s="41" t="str">
        <f t="shared" si="0"/>
        <v>日</v>
      </c>
      <c r="C35" s="51"/>
      <c r="D35" s="26"/>
      <c r="E35" s="27"/>
      <c r="F35" s="26"/>
      <c r="G35" s="27"/>
      <c r="H35" s="37"/>
    </row>
    <row r="36" spans="1:8" s="2" customFormat="1" ht="20.100000000000001" customHeight="1">
      <c r="A36" s="40">
        <f>IF(ROW(A27)&gt;DAY(EOMONTH(DATE($A$7,$C$7,1),0)),"",DATE($A$7,$C$7,ROWS($A$10:A36)))</f>
        <v>45957</v>
      </c>
      <c r="B36" s="41" t="str">
        <f t="shared" si="0"/>
        <v>月</v>
      </c>
      <c r="C36" s="51"/>
      <c r="D36" s="26"/>
      <c r="E36" s="27"/>
      <c r="F36" s="26"/>
      <c r="G36" s="27"/>
      <c r="H36" s="37"/>
    </row>
    <row r="37" spans="1:8" s="2" customFormat="1" ht="20.100000000000001" customHeight="1">
      <c r="A37" s="40">
        <f>IF(ROW(A28)&gt;DAY(EOMONTH(DATE($A$7,$C$7,1),0)),"",DATE($A$7,$C$7,ROWS($A$10:A37)))</f>
        <v>45958</v>
      </c>
      <c r="B37" s="41" t="str">
        <f t="shared" si="0"/>
        <v>火</v>
      </c>
      <c r="C37" s="51"/>
      <c r="D37" s="26"/>
      <c r="E37" s="27"/>
      <c r="F37" s="26"/>
      <c r="G37" s="27"/>
      <c r="H37" s="37"/>
    </row>
    <row r="38" spans="1:8" s="2" customFormat="1" ht="20.100000000000001" customHeight="1">
      <c r="A38" s="40">
        <f>IF(ROW(A29)&gt;DAY(EOMONTH(DATE($A$7,$C$7,1),0)),"",DATE($A$7,$C$7,ROWS($A$10:A38)))</f>
        <v>45959</v>
      </c>
      <c r="B38" s="41" t="str">
        <f t="shared" si="0"/>
        <v>水</v>
      </c>
      <c r="C38" s="51"/>
      <c r="D38" s="26"/>
      <c r="E38" s="27"/>
      <c r="F38" s="26"/>
      <c r="G38" s="27"/>
      <c r="H38" s="37"/>
    </row>
    <row r="39" spans="1:8" s="2" customFormat="1" ht="20.100000000000001" customHeight="1">
      <c r="A39" s="40">
        <f>IF(ROW(A30)&gt;DAY(EOMONTH(DATE($A$7,$C$7,1),0)),"",DATE($A$7,$C$7,ROWS($A$10:A39)))</f>
        <v>45960</v>
      </c>
      <c r="B39" s="41" t="str">
        <f t="shared" si="0"/>
        <v>木</v>
      </c>
      <c r="C39" s="51"/>
      <c r="D39" s="26"/>
      <c r="E39" s="27"/>
      <c r="F39" s="26"/>
      <c r="G39" s="27"/>
      <c r="H39" s="37"/>
    </row>
    <row r="40" spans="1:8" s="2" customFormat="1" ht="20.100000000000001" customHeight="1" thickBot="1">
      <c r="A40" s="118">
        <f>IF(ROW(A31)&gt;DAY(EOMONTH(DATE($A$7,$C$7,1),0)),"",DATE($A$7,$C$7,ROWS($A$10:A40)))</f>
        <v>45961</v>
      </c>
      <c r="B40" s="119" t="str">
        <f t="shared" si="0"/>
        <v>金</v>
      </c>
      <c r="C40" s="52"/>
      <c r="D40" s="28"/>
      <c r="E40" s="29"/>
      <c r="F40" s="28"/>
      <c r="G40" s="29"/>
      <c r="H40" s="38"/>
    </row>
    <row r="41" spans="1:8" ht="20.100000000000001" customHeight="1" thickTop="1" thickBot="1">
      <c r="A41" s="34" t="s">
        <v>9</v>
      </c>
      <c r="B41" s="35"/>
      <c r="C41" s="49">
        <f>SUM(C10:C40)</f>
        <v>0</v>
      </c>
      <c r="D41" s="30"/>
      <c r="E41" s="31">
        <f>SUM(E10:E40)</f>
        <v>0</v>
      </c>
      <c r="F41" s="30"/>
      <c r="G41" s="31">
        <f>SUM(G10:G40)</f>
        <v>0</v>
      </c>
      <c r="H41" s="39"/>
    </row>
    <row r="42" spans="1:8">
      <c r="A42" s="3"/>
      <c r="B42" s="3"/>
      <c r="C42" s="3"/>
      <c r="D42" s="3"/>
      <c r="E42" s="3"/>
      <c r="F42" s="3"/>
      <c r="G42" s="3"/>
      <c r="H42" s="3"/>
    </row>
  </sheetData>
  <mergeCells count="8">
    <mergeCell ref="A3:H3"/>
    <mergeCell ref="E5:H5"/>
    <mergeCell ref="A8:A9"/>
    <mergeCell ref="B8:B9"/>
    <mergeCell ref="C8:C9"/>
    <mergeCell ref="D8:E8"/>
    <mergeCell ref="F8:G8"/>
    <mergeCell ref="H8:H9"/>
  </mergeCells>
  <phoneticPr fontId="2"/>
  <conditionalFormatting sqref="B10:H40">
    <cfRule type="expression" dxfId="39" priority="4">
      <formula>$B10="日"</formula>
    </cfRule>
    <cfRule type="expression" dxfId="38" priority="5">
      <formula>$B10="土"</formula>
    </cfRule>
  </conditionalFormatting>
  <conditionalFormatting sqref="D10:H40">
    <cfRule type="expression" dxfId="37" priority="3">
      <formula>$C10="なし"</formula>
    </cfRule>
  </conditionalFormatting>
  <conditionalFormatting sqref="A10:A40">
    <cfRule type="expression" dxfId="11" priority="1">
      <formula>$B10="日"</formula>
    </cfRule>
    <cfRule type="expression" dxfId="10" priority="2">
      <formula>$B10="土"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A65F-D8A8-4379-9883-7976FE308020}">
  <sheetPr>
    <pageSetUpPr fitToPage="1"/>
  </sheetPr>
  <dimension ref="A1:K42"/>
  <sheetViews>
    <sheetView view="pageBreakPreview" zoomScale="115" zoomScaleNormal="115" zoomScaleSheetLayoutView="115" workbookViewId="0">
      <selection activeCell="D14" sqref="D14"/>
    </sheetView>
  </sheetViews>
  <sheetFormatPr defaultRowHeight="13.5"/>
  <cols>
    <col min="1" max="1" width="9" style="1" customWidth="1"/>
    <col min="2" max="2" width="5.25" style="1" bestFit="1" customWidth="1"/>
    <col min="3" max="3" width="11" style="1" bestFit="1" customWidth="1"/>
    <col min="4" max="4" width="17.625" style="1" customWidth="1"/>
    <col min="5" max="5" width="14.75" style="1" customWidth="1"/>
    <col min="6" max="6" width="17.625" style="1" customWidth="1"/>
    <col min="7" max="7" width="14.75" style="1" customWidth="1"/>
    <col min="8" max="8" width="10.125" style="1" customWidth="1"/>
    <col min="9" max="9" width="4.625" style="1" customWidth="1"/>
    <col min="10" max="10" width="7.75" style="1" customWidth="1"/>
    <col min="11" max="16384" width="9" style="1"/>
  </cols>
  <sheetData>
    <row r="1" spans="1:11" ht="17.25">
      <c r="A1" s="6" t="s">
        <v>41</v>
      </c>
      <c r="B1" s="3"/>
      <c r="C1" s="3"/>
      <c r="D1" s="3"/>
      <c r="E1" s="3"/>
      <c r="F1" s="3"/>
      <c r="G1" s="3"/>
      <c r="H1" s="22" t="s">
        <v>37</v>
      </c>
    </row>
    <row r="2" spans="1:11" ht="6" customHeight="1">
      <c r="A2" s="6"/>
      <c r="B2" s="3"/>
      <c r="C2" s="3"/>
      <c r="D2" s="3"/>
      <c r="E2" s="3"/>
      <c r="F2" s="3"/>
      <c r="G2" s="3"/>
      <c r="H2" s="3"/>
    </row>
    <row r="3" spans="1:11" ht="21.75" customHeight="1">
      <c r="A3" s="102" t="s">
        <v>35</v>
      </c>
      <c r="B3" s="102"/>
      <c r="C3" s="102"/>
      <c r="D3" s="102"/>
      <c r="E3" s="102"/>
      <c r="F3" s="102"/>
      <c r="G3" s="102"/>
      <c r="H3" s="102"/>
      <c r="I3" s="4"/>
      <c r="J3" s="4"/>
      <c r="K3" s="4"/>
    </row>
    <row r="4" spans="1:11" ht="6.7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</row>
    <row r="5" spans="1:11" ht="20.100000000000001" customHeight="1">
      <c r="A5" s="3"/>
      <c r="B5" s="3"/>
      <c r="C5" s="3"/>
      <c r="D5" s="36" t="s">
        <v>4</v>
      </c>
      <c r="E5" s="115" t="str">
        <f>'4月'!E5:H5</f>
        <v>〇〇児童クラブ</v>
      </c>
      <c r="F5" s="115"/>
      <c r="G5" s="115"/>
      <c r="H5" s="115"/>
    </row>
    <row r="6" spans="1:11" ht="6" customHeight="1">
      <c r="A6" s="3"/>
      <c r="B6" s="3"/>
      <c r="C6" s="3"/>
      <c r="D6" s="3"/>
      <c r="E6" s="3"/>
      <c r="F6" s="3"/>
      <c r="G6" s="3"/>
      <c r="H6" s="3"/>
    </row>
    <row r="7" spans="1:11" ht="19.5" customHeight="1" thickBot="1">
      <c r="A7" s="23">
        <v>2025</v>
      </c>
      <c r="B7" s="3" t="s">
        <v>33</v>
      </c>
      <c r="C7" s="23">
        <v>11</v>
      </c>
      <c r="D7" s="3" t="s">
        <v>34</v>
      </c>
      <c r="E7" s="3"/>
      <c r="F7" s="3"/>
      <c r="G7" s="3"/>
      <c r="H7" s="3"/>
    </row>
    <row r="8" spans="1:11" s="2" customFormat="1" ht="21.75" customHeight="1">
      <c r="A8" s="103" t="s">
        <v>1</v>
      </c>
      <c r="B8" s="105" t="s">
        <v>2</v>
      </c>
      <c r="C8" s="107" t="s">
        <v>24</v>
      </c>
      <c r="D8" s="109" t="s">
        <v>42</v>
      </c>
      <c r="E8" s="110"/>
      <c r="F8" s="111" t="s">
        <v>43</v>
      </c>
      <c r="G8" s="112"/>
      <c r="H8" s="113" t="s">
        <v>3</v>
      </c>
    </row>
    <row r="9" spans="1:11" s="2" customFormat="1" ht="30" customHeight="1" thickBot="1">
      <c r="A9" s="104"/>
      <c r="B9" s="106"/>
      <c r="C9" s="108"/>
      <c r="D9" s="45" t="s">
        <v>36</v>
      </c>
      <c r="E9" s="46" t="s">
        <v>26</v>
      </c>
      <c r="F9" s="47" t="s">
        <v>39</v>
      </c>
      <c r="G9" s="48" t="s">
        <v>40</v>
      </c>
      <c r="H9" s="114"/>
    </row>
    <row r="10" spans="1:11" s="2" customFormat="1" ht="20.100000000000001" customHeight="1">
      <c r="A10" s="116">
        <f>IF(ROW(A1)&gt;DAY(EOMONTH(DATE($A$7,$C$7,1),0)),"",DATE($A$7,$C$7,ROWS($A$10:A10)))</f>
        <v>45962</v>
      </c>
      <c r="B10" s="117" t="str">
        <f>IF(A10="","",TEXT(A10,"aaa"))</f>
        <v>土</v>
      </c>
      <c r="C10" s="50"/>
      <c r="D10" s="42"/>
      <c r="E10" s="43"/>
      <c r="F10" s="42"/>
      <c r="G10" s="43"/>
      <c r="H10" s="44"/>
    </row>
    <row r="11" spans="1:11" s="2" customFormat="1" ht="20.100000000000001" customHeight="1">
      <c r="A11" s="40">
        <f>IF(ROW(A2)&gt;DAY(EOMONTH(DATE($A$7,$C$7,1),0)),"",DATE($A$7,$C$7,ROWS($A$10:A11)))</f>
        <v>45963</v>
      </c>
      <c r="B11" s="41" t="str">
        <f t="shared" ref="B11:B40" si="0">IF(A11="","",TEXT(A11,"aaa"))</f>
        <v>日</v>
      </c>
      <c r="C11" s="51"/>
      <c r="D11" s="26"/>
      <c r="E11" s="27"/>
      <c r="F11" s="26"/>
      <c r="G11" s="27"/>
      <c r="H11" s="37"/>
    </row>
    <row r="12" spans="1:11" s="2" customFormat="1" ht="20.100000000000001" customHeight="1">
      <c r="A12" s="40">
        <f>IF(ROW(A3)&gt;DAY(EOMONTH(DATE($A$7,$C$7,1),0)),"",DATE($A$7,$C$7,ROWS($A$10:A12)))</f>
        <v>45964</v>
      </c>
      <c r="B12" s="41" t="str">
        <f t="shared" si="0"/>
        <v>月</v>
      </c>
      <c r="C12" s="51"/>
      <c r="D12" s="26"/>
      <c r="E12" s="27"/>
      <c r="F12" s="26"/>
      <c r="G12" s="27"/>
      <c r="H12" s="37"/>
    </row>
    <row r="13" spans="1:11" s="2" customFormat="1" ht="20.100000000000001" customHeight="1">
      <c r="A13" s="40">
        <f>IF(ROW(A4)&gt;DAY(EOMONTH(DATE($A$7,$C$7,1),0)),"",DATE($A$7,$C$7,ROWS($A$10:A13)))</f>
        <v>45965</v>
      </c>
      <c r="B13" s="41" t="str">
        <f t="shared" si="0"/>
        <v>火</v>
      </c>
      <c r="C13" s="51"/>
      <c r="D13" s="26"/>
      <c r="E13" s="27"/>
      <c r="F13" s="26"/>
      <c r="G13" s="27"/>
      <c r="H13" s="37"/>
    </row>
    <row r="14" spans="1:11" s="2" customFormat="1" ht="20.100000000000001" customHeight="1">
      <c r="A14" s="40">
        <f>IF(ROW(A5)&gt;DAY(EOMONTH(DATE($A$7,$C$7,1),0)),"",DATE($A$7,$C$7,ROWS($A$10:A14)))</f>
        <v>45966</v>
      </c>
      <c r="B14" s="41" t="str">
        <f t="shared" si="0"/>
        <v>水</v>
      </c>
      <c r="C14" s="51"/>
      <c r="D14" s="26"/>
      <c r="E14" s="27"/>
      <c r="F14" s="26"/>
      <c r="G14" s="27"/>
      <c r="H14" s="37"/>
    </row>
    <row r="15" spans="1:11" s="2" customFormat="1" ht="20.100000000000001" customHeight="1">
      <c r="A15" s="40">
        <f>IF(ROW(A6)&gt;DAY(EOMONTH(DATE($A$7,$C$7,1),0)),"",DATE($A$7,$C$7,ROWS($A$10:A15)))</f>
        <v>45967</v>
      </c>
      <c r="B15" s="41" t="str">
        <f t="shared" si="0"/>
        <v>木</v>
      </c>
      <c r="C15" s="51"/>
      <c r="D15" s="26"/>
      <c r="E15" s="27"/>
      <c r="F15" s="26"/>
      <c r="G15" s="27"/>
      <c r="H15" s="37"/>
    </row>
    <row r="16" spans="1:11" s="2" customFormat="1" ht="20.100000000000001" customHeight="1">
      <c r="A16" s="40">
        <f>IF(ROW(A7)&gt;DAY(EOMONTH(DATE($A$7,$C$7,1),0)),"",DATE($A$7,$C$7,ROWS($A$10:A16)))</f>
        <v>45968</v>
      </c>
      <c r="B16" s="41" t="str">
        <f t="shared" si="0"/>
        <v>金</v>
      </c>
      <c r="C16" s="51"/>
      <c r="D16" s="26"/>
      <c r="E16" s="27"/>
      <c r="F16" s="26"/>
      <c r="G16" s="27"/>
      <c r="H16" s="37"/>
    </row>
    <row r="17" spans="1:8" s="2" customFormat="1" ht="20.100000000000001" customHeight="1">
      <c r="A17" s="40">
        <f>IF(ROW(A8)&gt;DAY(EOMONTH(DATE($A$7,$C$7,1),0)),"",DATE($A$7,$C$7,ROWS($A$10:A17)))</f>
        <v>45969</v>
      </c>
      <c r="B17" s="41" t="str">
        <f t="shared" si="0"/>
        <v>土</v>
      </c>
      <c r="C17" s="51"/>
      <c r="D17" s="26"/>
      <c r="E17" s="27"/>
      <c r="F17" s="26"/>
      <c r="G17" s="27"/>
      <c r="H17" s="37"/>
    </row>
    <row r="18" spans="1:8" s="2" customFormat="1" ht="20.100000000000001" customHeight="1">
      <c r="A18" s="40">
        <f>IF(ROW(A9)&gt;DAY(EOMONTH(DATE($A$7,$C$7,1),0)),"",DATE($A$7,$C$7,ROWS($A$10:A18)))</f>
        <v>45970</v>
      </c>
      <c r="B18" s="41" t="str">
        <f t="shared" si="0"/>
        <v>日</v>
      </c>
      <c r="C18" s="51"/>
      <c r="D18" s="26"/>
      <c r="E18" s="27"/>
      <c r="F18" s="26"/>
      <c r="G18" s="27"/>
      <c r="H18" s="37"/>
    </row>
    <row r="19" spans="1:8" s="2" customFormat="1" ht="20.100000000000001" customHeight="1">
      <c r="A19" s="40">
        <f>IF(ROW(A10)&gt;DAY(EOMONTH(DATE($A$7,$C$7,1),0)),"",DATE($A$7,$C$7,ROWS($A$10:A19)))</f>
        <v>45971</v>
      </c>
      <c r="B19" s="41" t="str">
        <f t="shared" si="0"/>
        <v>月</v>
      </c>
      <c r="C19" s="51"/>
      <c r="D19" s="26"/>
      <c r="E19" s="27"/>
      <c r="F19" s="26"/>
      <c r="G19" s="27"/>
      <c r="H19" s="37"/>
    </row>
    <row r="20" spans="1:8" s="2" customFormat="1" ht="20.100000000000001" customHeight="1">
      <c r="A20" s="40">
        <f>IF(ROW(A11)&gt;DAY(EOMONTH(DATE($A$7,$C$7,1),0)),"",DATE($A$7,$C$7,ROWS($A$10:A20)))</f>
        <v>45972</v>
      </c>
      <c r="B20" s="41" t="str">
        <f t="shared" si="0"/>
        <v>火</v>
      </c>
      <c r="C20" s="51"/>
      <c r="D20" s="26"/>
      <c r="E20" s="27"/>
      <c r="F20" s="26"/>
      <c r="G20" s="27"/>
      <c r="H20" s="37"/>
    </row>
    <row r="21" spans="1:8" s="2" customFormat="1" ht="20.100000000000001" customHeight="1">
      <c r="A21" s="40">
        <f>IF(ROW(A12)&gt;DAY(EOMONTH(DATE($A$7,$C$7,1),0)),"",DATE($A$7,$C$7,ROWS($A$10:A21)))</f>
        <v>45973</v>
      </c>
      <c r="B21" s="41" t="str">
        <f t="shared" si="0"/>
        <v>水</v>
      </c>
      <c r="C21" s="51"/>
      <c r="D21" s="26"/>
      <c r="E21" s="27"/>
      <c r="F21" s="26"/>
      <c r="G21" s="27"/>
      <c r="H21" s="37"/>
    </row>
    <row r="22" spans="1:8" s="2" customFormat="1" ht="20.100000000000001" customHeight="1">
      <c r="A22" s="40">
        <f>IF(ROW(A13)&gt;DAY(EOMONTH(DATE($A$7,$C$7,1),0)),"",DATE($A$7,$C$7,ROWS($A$10:A22)))</f>
        <v>45974</v>
      </c>
      <c r="B22" s="41" t="str">
        <f t="shared" si="0"/>
        <v>木</v>
      </c>
      <c r="C22" s="51"/>
      <c r="D22" s="26"/>
      <c r="E22" s="27"/>
      <c r="F22" s="26"/>
      <c r="G22" s="27"/>
      <c r="H22" s="37"/>
    </row>
    <row r="23" spans="1:8" s="2" customFormat="1" ht="20.100000000000001" customHeight="1">
      <c r="A23" s="40">
        <f>IF(ROW(A14)&gt;DAY(EOMONTH(DATE($A$7,$C$7,1),0)),"",DATE($A$7,$C$7,ROWS($A$10:A23)))</f>
        <v>45975</v>
      </c>
      <c r="B23" s="41" t="str">
        <f t="shared" si="0"/>
        <v>金</v>
      </c>
      <c r="C23" s="51"/>
      <c r="D23" s="26"/>
      <c r="E23" s="27"/>
      <c r="F23" s="26"/>
      <c r="G23" s="27"/>
      <c r="H23" s="37"/>
    </row>
    <row r="24" spans="1:8" s="2" customFormat="1" ht="20.100000000000001" customHeight="1">
      <c r="A24" s="40">
        <f>IF(ROW(A15)&gt;DAY(EOMONTH(DATE($A$7,$C$7,1),0)),"",DATE($A$7,$C$7,ROWS($A$10:A24)))</f>
        <v>45976</v>
      </c>
      <c r="B24" s="41" t="str">
        <f t="shared" si="0"/>
        <v>土</v>
      </c>
      <c r="C24" s="51"/>
      <c r="D24" s="26"/>
      <c r="E24" s="27"/>
      <c r="F24" s="26"/>
      <c r="G24" s="27"/>
      <c r="H24" s="37"/>
    </row>
    <row r="25" spans="1:8" s="2" customFormat="1" ht="20.100000000000001" customHeight="1">
      <c r="A25" s="40">
        <f>IF(ROW(A16)&gt;DAY(EOMONTH(DATE($A$7,$C$7,1),0)),"",DATE($A$7,$C$7,ROWS($A$10:A25)))</f>
        <v>45977</v>
      </c>
      <c r="B25" s="41" t="str">
        <f t="shared" si="0"/>
        <v>日</v>
      </c>
      <c r="C25" s="51"/>
      <c r="D25" s="26"/>
      <c r="E25" s="27"/>
      <c r="F25" s="26"/>
      <c r="G25" s="27"/>
      <c r="H25" s="37"/>
    </row>
    <row r="26" spans="1:8" s="2" customFormat="1" ht="20.100000000000001" customHeight="1">
      <c r="A26" s="40">
        <f>IF(ROW(A17)&gt;DAY(EOMONTH(DATE($A$7,$C$7,1),0)),"",DATE($A$7,$C$7,ROWS($A$10:A26)))</f>
        <v>45978</v>
      </c>
      <c r="B26" s="41" t="str">
        <f t="shared" si="0"/>
        <v>月</v>
      </c>
      <c r="C26" s="51"/>
      <c r="D26" s="26"/>
      <c r="E26" s="27"/>
      <c r="F26" s="26"/>
      <c r="G26" s="27"/>
      <c r="H26" s="37"/>
    </row>
    <row r="27" spans="1:8" s="2" customFormat="1" ht="20.100000000000001" customHeight="1">
      <c r="A27" s="40">
        <f>IF(ROW(A18)&gt;DAY(EOMONTH(DATE($A$7,$C$7,1),0)),"",DATE($A$7,$C$7,ROWS($A$10:A27)))</f>
        <v>45979</v>
      </c>
      <c r="B27" s="41" t="str">
        <f t="shared" si="0"/>
        <v>火</v>
      </c>
      <c r="C27" s="51"/>
      <c r="D27" s="26"/>
      <c r="E27" s="27"/>
      <c r="F27" s="26"/>
      <c r="G27" s="27"/>
      <c r="H27" s="37"/>
    </row>
    <row r="28" spans="1:8" s="2" customFormat="1" ht="20.100000000000001" customHeight="1">
      <c r="A28" s="40">
        <f>IF(ROW(A19)&gt;DAY(EOMONTH(DATE($A$7,$C$7,1),0)),"",DATE($A$7,$C$7,ROWS($A$10:A28)))</f>
        <v>45980</v>
      </c>
      <c r="B28" s="41" t="str">
        <f t="shared" si="0"/>
        <v>水</v>
      </c>
      <c r="C28" s="51"/>
      <c r="D28" s="26"/>
      <c r="E28" s="27"/>
      <c r="F28" s="26"/>
      <c r="G28" s="27"/>
      <c r="H28" s="37"/>
    </row>
    <row r="29" spans="1:8" s="2" customFormat="1" ht="20.100000000000001" customHeight="1">
      <c r="A29" s="40">
        <f>IF(ROW(A20)&gt;DAY(EOMONTH(DATE($A$7,$C$7,1),0)),"",DATE($A$7,$C$7,ROWS($A$10:A29)))</f>
        <v>45981</v>
      </c>
      <c r="B29" s="41" t="str">
        <f t="shared" si="0"/>
        <v>木</v>
      </c>
      <c r="C29" s="51"/>
      <c r="D29" s="26"/>
      <c r="E29" s="27"/>
      <c r="F29" s="26"/>
      <c r="G29" s="27"/>
      <c r="H29" s="37"/>
    </row>
    <row r="30" spans="1:8" s="2" customFormat="1" ht="20.100000000000001" customHeight="1">
      <c r="A30" s="40">
        <f>IF(ROW(A21)&gt;DAY(EOMONTH(DATE($A$7,$C$7,1),0)),"",DATE($A$7,$C$7,ROWS($A$10:A30)))</f>
        <v>45982</v>
      </c>
      <c r="B30" s="41" t="str">
        <f t="shared" si="0"/>
        <v>金</v>
      </c>
      <c r="C30" s="51"/>
      <c r="D30" s="26"/>
      <c r="E30" s="27"/>
      <c r="F30" s="26"/>
      <c r="G30" s="27"/>
      <c r="H30" s="37"/>
    </row>
    <row r="31" spans="1:8" s="2" customFormat="1" ht="20.100000000000001" customHeight="1">
      <c r="A31" s="40">
        <f>IF(ROW(A22)&gt;DAY(EOMONTH(DATE($A$7,$C$7,1),0)),"",DATE($A$7,$C$7,ROWS($A$10:A31)))</f>
        <v>45983</v>
      </c>
      <c r="B31" s="41" t="str">
        <f t="shared" si="0"/>
        <v>土</v>
      </c>
      <c r="C31" s="51"/>
      <c r="D31" s="26"/>
      <c r="E31" s="27"/>
      <c r="F31" s="26"/>
      <c r="G31" s="27"/>
      <c r="H31" s="37"/>
    </row>
    <row r="32" spans="1:8" s="2" customFormat="1" ht="20.100000000000001" customHeight="1">
      <c r="A32" s="40">
        <f>IF(ROW(A23)&gt;DAY(EOMONTH(DATE($A$7,$C$7,1),0)),"",DATE($A$7,$C$7,ROWS($A$10:A32)))</f>
        <v>45984</v>
      </c>
      <c r="B32" s="41" t="str">
        <f t="shared" si="0"/>
        <v>日</v>
      </c>
      <c r="C32" s="51"/>
      <c r="D32" s="26"/>
      <c r="E32" s="27"/>
      <c r="F32" s="26"/>
      <c r="G32" s="27"/>
      <c r="H32" s="37"/>
    </row>
    <row r="33" spans="1:8" s="2" customFormat="1" ht="20.100000000000001" customHeight="1">
      <c r="A33" s="40">
        <f>IF(ROW(A24)&gt;DAY(EOMONTH(DATE($A$7,$C$7,1),0)),"",DATE($A$7,$C$7,ROWS($A$10:A33)))</f>
        <v>45985</v>
      </c>
      <c r="B33" s="41" t="str">
        <f t="shared" si="0"/>
        <v>月</v>
      </c>
      <c r="C33" s="51"/>
      <c r="D33" s="26"/>
      <c r="E33" s="27"/>
      <c r="F33" s="26"/>
      <c r="G33" s="27"/>
      <c r="H33" s="37"/>
    </row>
    <row r="34" spans="1:8" s="2" customFormat="1" ht="20.100000000000001" customHeight="1">
      <c r="A34" s="40">
        <f>IF(ROW(A25)&gt;DAY(EOMONTH(DATE($A$7,$C$7,1),0)),"",DATE($A$7,$C$7,ROWS($A$10:A34)))</f>
        <v>45986</v>
      </c>
      <c r="B34" s="41" t="str">
        <f t="shared" si="0"/>
        <v>火</v>
      </c>
      <c r="C34" s="51"/>
      <c r="D34" s="26"/>
      <c r="E34" s="27"/>
      <c r="F34" s="26"/>
      <c r="G34" s="27"/>
      <c r="H34" s="37"/>
    </row>
    <row r="35" spans="1:8" s="2" customFormat="1" ht="20.100000000000001" customHeight="1">
      <c r="A35" s="40">
        <f>IF(ROW(A26)&gt;DAY(EOMONTH(DATE($A$7,$C$7,1),0)),"",DATE($A$7,$C$7,ROWS($A$10:A35)))</f>
        <v>45987</v>
      </c>
      <c r="B35" s="41" t="str">
        <f t="shared" si="0"/>
        <v>水</v>
      </c>
      <c r="C35" s="51"/>
      <c r="D35" s="26"/>
      <c r="E35" s="27"/>
      <c r="F35" s="26"/>
      <c r="G35" s="27"/>
      <c r="H35" s="37"/>
    </row>
    <row r="36" spans="1:8" s="2" customFormat="1" ht="20.100000000000001" customHeight="1">
      <c r="A36" s="40">
        <f>IF(ROW(A27)&gt;DAY(EOMONTH(DATE($A$7,$C$7,1),0)),"",DATE($A$7,$C$7,ROWS($A$10:A36)))</f>
        <v>45988</v>
      </c>
      <c r="B36" s="41" t="str">
        <f t="shared" si="0"/>
        <v>木</v>
      </c>
      <c r="C36" s="51"/>
      <c r="D36" s="26"/>
      <c r="E36" s="27"/>
      <c r="F36" s="26"/>
      <c r="G36" s="27"/>
      <c r="H36" s="37"/>
    </row>
    <row r="37" spans="1:8" s="2" customFormat="1" ht="20.100000000000001" customHeight="1">
      <c r="A37" s="40">
        <f>IF(ROW(A28)&gt;DAY(EOMONTH(DATE($A$7,$C$7,1),0)),"",DATE($A$7,$C$7,ROWS($A$10:A37)))</f>
        <v>45989</v>
      </c>
      <c r="B37" s="41" t="str">
        <f t="shared" si="0"/>
        <v>金</v>
      </c>
      <c r="C37" s="51"/>
      <c r="D37" s="26"/>
      <c r="E37" s="27"/>
      <c r="F37" s="26"/>
      <c r="G37" s="27"/>
      <c r="H37" s="37"/>
    </row>
    <row r="38" spans="1:8" s="2" customFormat="1" ht="20.100000000000001" customHeight="1">
      <c r="A38" s="40">
        <f>IF(ROW(A29)&gt;DAY(EOMONTH(DATE($A$7,$C$7,1),0)),"",DATE($A$7,$C$7,ROWS($A$10:A38)))</f>
        <v>45990</v>
      </c>
      <c r="B38" s="41" t="str">
        <f t="shared" si="0"/>
        <v>土</v>
      </c>
      <c r="C38" s="51"/>
      <c r="D38" s="26"/>
      <c r="E38" s="27"/>
      <c r="F38" s="26"/>
      <c r="G38" s="27"/>
      <c r="H38" s="37"/>
    </row>
    <row r="39" spans="1:8" s="2" customFormat="1" ht="20.100000000000001" customHeight="1">
      <c r="A39" s="40">
        <f>IF(ROW(A30)&gt;DAY(EOMONTH(DATE($A$7,$C$7,1),0)),"",DATE($A$7,$C$7,ROWS($A$10:A39)))</f>
        <v>45991</v>
      </c>
      <c r="B39" s="41" t="str">
        <f t="shared" si="0"/>
        <v>日</v>
      </c>
      <c r="C39" s="51"/>
      <c r="D39" s="26"/>
      <c r="E39" s="27"/>
      <c r="F39" s="26"/>
      <c r="G39" s="27"/>
      <c r="H39" s="37"/>
    </row>
    <row r="40" spans="1:8" s="2" customFormat="1" ht="20.100000000000001" customHeight="1" thickBot="1">
      <c r="A40" s="118" t="str">
        <f>IF(ROW(A31)&gt;DAY(EOMONTH(DATE($A$7,$C$7,1),0)),"",DATE($A$7,$C$7,ROWS($A$10:A40)))</f>
        <v/>
      </c>
      <c r="B40" s="119" t="str">
        <f t="shared" si="0"/>
        <v/>
      </c>
      <c r="C40" s="52"/>
      <c r="D40" s="28"/>
      <c r="E40" s="29"/>
      <c r="F40" s="28"/>
      <c r="G40" s="29"/>
      <c r="H40" s="38"/>
    </row>
    <row r="41" spans="1:8" ht="20.100000000000001" customHeight="1" thickTop="1" thickBot="1">
      <c r="A41" s="34" t="s">
        <v>9</v>
      </c>
      <c r="B41" s="35"/>
      <c r="C41" s="49">
        <f>SUM(C10:C40)</f>
        <v>0</v>
      </c>
      <c r="D41" s="30"/>
      <c r="E41" s="31">
        <f>SUM(E10:E40)</f>
        <v>0</v>
      </c>
      <c r="F41" s="30"/>
      <c r="G41" s="31">
        <f>SUM(G10:G40)</f>
        <v>0</v>
      </c>
      <c r="H41" s="39"/>
    </row>
    <row r="42" spans="1:8">
      <c r="A42" s="3"/>
      <c r="B42" s="3"/>
      <c r="C42" s="3"/>
      <c r="D42" s="3"/>
      <c r="E42" s="3"/>
      <c r="F42" s="3"/>
      <c r="G42" s="3"/>
      <c r="H42" s="3"/>
    </row>
  </sheetData>
  <mergeCells count="8">
    <mergeCell ref="A3:H3"/>
    <mergeCell ref="E5:H5"/>
    <mergeCell ref="A8:A9"/>
    <mergeCell ref="B8:B9"/>
    <mergeCell ref="C8:C9"/>
    <mergeCell ref="D8:E8"/>
    <mergeCell ref="F8:G8"/>
    <mergeCell ref="H8:H9"/>
  </mergeCells>
  <phoneticPr fontId="2"/>
  <conditionalFormatting sqref="B10:H40">
    <cfRule type="expression" dxfId="36" priority="4">
      <formula>$B10="日"</formula>
    </cfRule>
    <cfRule type="expression" dxfId="35" priority="5">
      <formula>$B10="土"</formula>
    </cfRule>
  </conditionalFormatting>
  <conditionalFormatting sqref="D10:H40">
    <cfRule type="expression" dxfId="34" priority="3">
      <formula>$C10="なし"</formula>
    </cfRule>
  </conditionalFormatting>
  <conditionalFormatting sqref="A10:A40">
    <cfRule type="expression" dxfId="9" priority="1">
      <formula>$B10="日"</formula>
    </cfRule>
    <cfRule type="expression" dxfId="8" priority="2">
      <formula>$B10="土"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4DF6A-62C4-4239-97AD-DC494AF494F0}">
  <sheetPr>
    <pageSetUpPr fitToPage="1"/>
  </sheetPr>
  <dimension ref="A1:K42"/>
  <sheetViews>
    <sheetView view="pageBreakPreview" zoomScale="115" zoomScaleNormal="115" zoomScaleSheetLayoutView="115" workbookViewId="0">
      <selection activeCell="D13" sqref="D13"/>
    </sheetView>
  </sheetViews>
  <sheetFormatPr defaultRowHeight="13.5"/>
  <cols>
    <col min="1" max="1" width="9" style="1" customWidth="1"/>
    <col min="2" max="2" width="5.25" style="1" bestFit="1" customWidth="1"/>
    <col min="3" max="3" width="11" style="1" bestFit="1" customWidth="1"/>
    <col min="4" max="4" width="17.625" style="1" customWidth="1"/>
    <col min="5" max="5" width="14.75" style="1" customWidth="1"/>
    <col min="6" max="6" width="17.625" style="1" customWidth="1"/>
    <col min="7" max="7" width="14.75" style="1" customWidth="1"/>
    <col min="8" max="8" width="10.125" style="1" customWidth="1"/>
    <col min="9" max="9" width="4.625" style="1" customWidth="1"/>
    <col min="10" max="10" width="7.75" style="1" customWidth="1"/>
    <col min="11" max="16384" width="9" style="1"/>
  </cols>
  <sheetData>
    <row r="1" spans="1:11" ht="17.25">
      <c r="A1" s="6" t="s">
        <v>41</v>
      </c>
      <c r="B1" s="3"/>
      <c r="C1" s="3"/>
      <c r="D1" s="3"/>
      <c r="E1" s="3"/>
      <c r="F1" s="3"/>
      <c r="G1" s="3"/>
      <c r="H1" s="22" t="s">
        <v>37</v>
      </c>
    </row>
    <row r="2" spans="1:11" ht="6" customHeight="1">
      <c r="A2" s="6"/>
      <c r="B2" s="3"/>
      <c r="C2" s="3"/>
      <c r="D2" s="3"/>
      <c r="E2" s="3"/>
      <c r="F2" s="3"/>
      <c r="G2" s="3"/>
      <c r="H2" s="3"/>
    </row>
    <row r="3" spans="1:11" ht="21.75" customHeight="1">
      <c r="A3" s="102" t="s">
        <v>35</v>
      </c>
      <c r="B3" s="102"/>
      <c r="C3" s="102"/>
      <c r="D3" s="102"/>
      <c r="E3" s="102"/>
      <c r="F3" s="102"/>
      <c r="G3" s="102"/>
      <c r="H3" s="102"/>
      <c r="I3" s="4"/>
      <c r="J3" s="4"/>
      <c r="K3" s="4"/>
    </row>
    <row r="4" spans="1:11" ht="6.7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</row>
    <row r="5" spans="1:11" ht="20.100000000000001" customHeight="1">
      <c r="A5" s="3"/>
      <c r="B5" s="3"/>
      <c r="C5" s="3"/>
      <c r="D5" s="36" t="s">
        <v>4</v>
      </c>
      <c r="E5" s="115" t="str">
        <f>'4月'!E5:H5</f>
        <v>〇〇児童クラブ</v>
      </c>
      <c r="F5" s="115"/>
      <c r="G5" s="115"/>
      <c r="H5" s="115"/>
    </row>
    <row r="6" spans="1:11" ht="6" customHeight="1">
      <c r="A6" s="3"/>
      <c r="B6" s="3"/>
      <c r="C6" s="3"/>
      <c r="D6" s="3"/>
      <c r="E6" s="3"/>
      <c r="F6" s="3"/>
      <c r="G6" s="3"/>
      <c r="H6" s="3"/>
    </row>
    <row r="7" spans="1:11" ht="19.5" customHeight="1" thickBot="1">
      <c r="A7" s="23">
        <v>2025</v>
      </c>
      <c r="B7" s="3" t="s">
        <v>33</v>
      </c>
      <c r="C7" s="23">
        <v>12</v>
      </c>
      <c r="D7" s="3" t="s">
        <v>34</v>
      </c>
      <c r="E7" s="3"/>
      <c r="F7" s="3"/>
      <c r="G7" s="3"/>
      <c r="H7" s="3"/>
    </row>
    <row r="8" spans="1:11" s="2" customFormat="1" ht="21.75" customHeight="1">
      <c r="A8" s="103" t="s">
        <v>1</v>
      </c>
      <c r="B8" s="105" t="s">
        <v>2</v>
      </c>
      <c r="C8" s="107" t="s">
        <v>24</v>
      </c>
      <c r="D8" s="109" t="s">
        <v>42</v>
      </c>
      <c r="E8" s="110"/>
      <c r="F8" s="111" t="s">
        <v>43</v>
      </c>
      <c r="G8" s="112"/>
      <c r="H8" s="113" t="s">
        <v>3</v>
      </c>
    </row>
    <row r="9" spans="1:11" s="2" customFormat="1" ht="30" customHeight="1" thickBot="1">
      <c r="A9" s="104"/>
      <c r="B9" s="106"/>
      <c r="C9" s="108"/>
      <c r="D9" s="45" t="s">
        <v>36</v>
      </c>
      <c r="E9" s="46" t="s">
        <v>26</v>
      </c>
      <c r="F9" s="47" t="s">
        <v>39</v>
      </c>
      <c r="G9" s="48" t="s">
        <v>40</v>
      </c>
      <c r="H9" s="114"/>
    </row>
    <row r="10" spans="1:11" s="2" customFormat="1" ht="20.100000000000001" customHeight="1">
      <c r="A10" s="116">
        <f>IF(ROW(A1)&gt;DAY(EOMONTH(DATE($A$7,$C$7,1),0)),"",DATE($A$7,$C$7,ROWS($A$10:A10)))</f>
        <v>45992</v>
      </c>
      <c r="B10" s="117" t="str">
        <f>IF(A10="","",TEXT(A10,"aaa"))</f>
        <v>月</v>
      </c>
      <c r="C10" s="50"/>
      <c r="D10" s="42"/>
      <c r="E10" s="43"/>
      <c r="F10" s="42"/>
      <c r="G10" s="43"/>
      <c r="H10" s="44"/>
    </row>
    <row r="11" spans="1:11" s="2" customFormat="1" ht="20.100000000000001" customHeight="1">
      <c r="A11" s="40">
        <f>IF(ROW(A2)&gt;DAY(EOMONTH(DATE($A$7,$C$7,1),0)),"",DATE($A$7,$C$7,ROWS($A$10:A11)))</f>
        <v>45993</v>
      </c>
      <c r="B11" s="41" t="str">
        <f t="shared" ref="B11:B40" si="0">IF(A11="","",TEXT(A11,"aaa"))</f>
        <v>火</v>
      </c>
      <c r="C11" s="51"/>
      <c r="D11" s="26"/>
      <c r="E11" s="27"/>
      <c r="F11" s="26"/>
      <c r="G11" s="27"/>
      <c r="H11" s="37"/>
    </row>
    <row r="12" spans="1:11" s="2" customFormat="1" ht="20.100000000000001" customHeight="1">
      <c r="A12" s="40">
        <f>IF(ROW(A3)&gt;DAY(EOMONTH(DATE($A$7,$C$7,1),0)),"",DATE($A$7,$C$7,ROWS($A$10:A12)))</f>
        <v>45994</v>
      </c>
      <c r="B12" s="41" t="str">
        <f t="shared" si="0"/>
        <v>水</v>
      </c>
      <c r="C12" s="51"/>
      <c r="D12" s="26"/>
      <c r="E12" s="27"/>
      <c r="F12" s="26"/>
      <c r="G12" s="27"/>
      <c r="H12" s="37"/>
    </row>
    <row r="13" spans="1:11" s="2" customFormat="1" ht="20.100000000000001" customHeight="1">
      <c r="A13" s="40">
        <f>IF(ROW(A4)&gt;DAY(EOMONTH(DATE($A$7,$C$7,1),0)),"",DATE($A$7,$C$7,ROWS($A$10:A13)))</f>
        <v>45995</v>
      </c>
      <c r="B13" s="41" t="str">
        <f t="shared" si="0"/>
        <v>木</v>
      </c>
      <c r="C13" s="51"/>
      <c r="D13" s="26"/>
      <c r="E13" s="27"/>
      <c r="F13" s="26"/>
      <c r="G13" s="27"/>
      <c r="H13" s="37"/>
    </row>
    <row r="14" spans="1:11" s="2" customFormat="1" ht="20.100000000000001" customHeight="1">
      <c r="A14" s="40">
        <f>IF(ROW(A5)&gt;DAY(EOMONTH(DATE($A$7,$C$7,1),0)),"",DATE($A$7,$C$7,ROWS($A$10:A14)))</f>
        <v>45996</v>
      </c>
      <c r="B14" s="41" t="str">
        <f t="shared" si="0"/>
        <v>金</v>
      </c>
      <c r="C14" s="51"/>
      <c r="D14" s="26"/>
      <c r="E14" s="27"/>
      <c r="F14" s="26"/>
      <c r="G14" s="27"/>
      <c r="H14" s="37"/>
    </row>
    <row r="15" spans="1:11" s="2" customFormat="1" ht="20.100000000000001" customHeight="1">
      <c r="A15" s="40">
        <f>IF(ROW(A6)&gt;DAY(EOMONTH(DATE($A$7,$C$7,1),0)),"",DATE($A$7,$C$7,ROWS($A$10:A15)))</f>
        <v>45997</v>
      </c>
      <c r="B15" s="41" t="str">
        <f t="shared" si="0"/>
        <v>土</v>
      </c>
      <c r="C15" s="51"/>
      <c r="D15" s="26"/>
      <c r="E15" s="27"/>
      <c r="F15" s="26"/>
      <c r="G15" s="27"/>
      <c r="H15" s="37"/>
    </row>
    <row r="16" spans="1:11" s="2" customFormat="1" ht="20.100000000000001" customHeight="1">
      <c r="A16" s="40">
        <f>IF(ROW(A7)&gt;DAY(EOMONTH(DATE($A$7,$C$7,1),0)),"",DATE($A$7,$C$7,ROWS($A$10:A16)))</f>
        <v>45998</v>
      </c>
      <c r="B16" s="41" t="str">
        <f t="shared" si="0"/>
        <v>日</v>
      </c>
      <c r="C16" s="51"/>
      <c r="D16" s="26"/>
      <c r="E16" s="27"/>
      <c r="F16" s="26"/>
      <c r="G16" s="27"/>
      <c r="H16" s="37"/>
    </row>
    <row r="17" spans="1:8" s="2" customFormat="1" ht="20.100000000000001" customHeight="1">
      <c r="A17" s="40">
        <f>IF(ROW(A8)&gt;DAY(EOMONTH(DATE($A$7,$C$7,1),0)),"",DATE($A$7,$C$7,ROWS($A$10:A17)))</f>
        <v>45999</v>
      </c>
      <c r="B17" s="41" t="str">
        <f t="shared" si="0"/>
        <v>月</v>
      </c>
      <c r="C17" s="51"/>
      <c r="D17" s="26"/>
      <c r="E17" s="27"/>
      <c r="F17" s="26"/>
      <c r="G17" s="27"/>
      <c r="H17" s="37"/>
    </row>
    <row r="18" spans="1:8" s="2" customFormat="1" ht="20.100000000000001" customHeight="1">
      <c r="A18" s="40">
        <f>IF(ROW(A9)&gt;DAY(EOMONTH(DATE($A$7,$C$7,1),0)),"",DATE($A$7,$C$7,ROWS($A$10:A18)))</f>
        <v>46000</v>
      </c>
      <c r="B18" s="41" t="str">
        <f t="shared" si="0"/>
        <v>火</v>
      </c>
      <c r="C18" s="51"/>
      <c r="D18" s="26"/>
      <c r="E18" s="27"/>
      <c r="F18" s="26"/>
      <c r="G18" s="27"/>
      <c r="H18" s="37"/>
    </row>
    <row r="19" spans="1:8" s="2" customFormat="1" ht="20.100000000000001" customHeight="1">
      <c r="A19" s="40">
        <f>IF(ROW(A10)&gt;DAY(EOMONTH(DATE($A$7,$C$7,1),0)),"",DATE($A$7,$C$7,ROWS($A$10:A19)))</f>
        <v>46001</v>
      </c>
      <c r="B19" s="41" t="str">
        <f t="shared" si="0"/>
        <v>水</v>
      </c>
      <c r="C19" s="51"/>
      <c r="D19" s="26"/>
      <c r="E19" s="27"/>
      <c r="F19" s="26"/>
      <c r="G19" s="27"/>
      <c r="H19" s="37"/>
    </row>
    <row r="20" spans="1:8" s="2" customFormat="1" ht="20.100000000000001" customHeight="1">
      <c r="A20" s="40">
        <f>IF(ROW(A11)&gt;DAY(EOMONTH(DATE($A$7,$C$7,1),0)),"",DATE($A$7,$C$7,ROWS($A$10:A20)))</f>
        <v>46002</v>
      </c>
      <c r="B20" s="41" t="str">
        <f t="shared" si="0"/>
        <v>木</v>
      </c>
      <c r="C20" s="51"/>
      <c r="D20" s="26"/>
      <c r="E20" s="27"/>
      <c r="F20" s="26"/>
      <c r="G20" s="27"/>
      <c r="H20" s="37"/>
    </row>
    <row r="21" spans="1:8" s="2" customFormat="1" ht="20.100000000000001" customHeight="1">
      <c r="A21" s="40">
        <f>IF(ROW(A12)&gt;DAY(EOMONTH(DATE($A$7,$C$7,1),0)),"",DATE($A$7,$C$7,ROWS($A$10:A21)))</f>
        <v>46003</v>
      </c>
      <c r="B21" s="41" t="str">
        <f t="shared" si="0"/>
        <v>金</v>
      </c>
      <c r="C21" s="51"/>
      <c r="D21" s="26"/>
      <c r="E21" s="27"/>
      <c r="F21" s="26"/>
      <c r="G21" s="27"/>
      <c r="H21" s="37"/>
    </row>
    <row r="22" spans="1:8" s="2" customFormat="1" ht="20.100000000000001" customHeight="1">
      <c r="A22" s="40">
        <f>IF(ROW(A13)&gt;DAY(EOMONTH(DATE($A$7,$C$7,1),0)),"",DATE($A$7,$C$7,ROWS($A$10:A22)))</f>
        <v>46004</v>
      </c>
      <c r="B22" s="41" t="str">
        <f t="shared" si="0"/>
        <v>土</v>
      </c>
      <c r="C22" s="51"/>
      <c r="D22" s="26"/>
      <c r="E22" s="27"/>
      <c r="F22" s="26"/>
      <c r="G22" s="27"/>
      <c r="H22" s="37"/>
    </row>
    <row r="23" spans="1:8" s="2" customFormat="1" ht="20.100000000000001" customHeight="1">
      <c r="A23" s="40">
        <f>IF(ROW(A14)&gt;DAY(EOMONTH(DATE($A$7,$C$7,1),0)),"",DATE($A$7,$C$7,ROWS($A$10:A23)))</f>
        <v>46005</v>
      </c>
      <c r="B23" s="41" t="str">
        <f t="shared" si="0"/>
        <v>日</v>
      </c>
      <c r="C23" s="51"/>
      <c r="D23" s="26"/>
      <c r="E23" s="27"/>
      <c r="F23" s="26"/>
      <c r="G23" s="27"/>
      <c r="H23" s="37"/>
    </row>
    <row r="24" spans="1:8" s="2" customFormat="1" ht="20.100000000000001" customHeight="1">
      <c r="A24" s="40">
        <f>IF(ROW(A15)&gt;DAY(EOMONTH(DATE($A$7,$C$7,1),0)),"",DATE($A$7,$C$7,ROWS($A$10:A24)))</f>
        <v>46006</v>
      </c>
      <c r="B24" s="41" t="str">
        <f t="shared" si="0"/>
        <v>月</v>
      </c>
      <c r="C24" s="51"/>
      <c r="D24" s="26"/>
      <c r="E24" s="27"/>
      <c r="F24" s="26"/>
      <c r="G24" s="27"/>
      <c r="H24" s="37"/>
    </row>
    <row r="25" spans="1:8" s="2" customFormat="1" ht="20.100000000000001" customHeight="1">
      <c r="A25" s="40">
        <f>IF(ROW(A16)&gt;DAY(EOMONTH(DATE($A$7,$C$7,1),0)),"",DATE($A$7,$C$7,ROWS($A$10:A25)))</f>
        <v>46007</v>
      </c>
      <c r="B25" s="41" t="str">
        <f t="shared" si="0"/>
        <v>火</v>
      </c>
      <c r="C25" s="51"/>
      <c r="D25" s="26"/>
      <c r="E25" s="27"/>
      <c r="F25" s="26"/>
      <c r="G25" s="27"/>
      <c r="H25" s="37"/>
    </row>
    <row r="26" spans="1:8" s="2" customFormat="1" ht="20.100000000000001" customHeight="1">
      <c r="A26" s="40">
        <f>IF(ROW(A17)&gt;DAY(EOMONTH(DATE($A$7,$C$7,1),0)),"",DATE($A$7,$C$7,ROWS($A$10:A26)))</f>
        <v>46008</v>
      </c>
      <c r="B26" s="41" t="str">
        <f t="shared" si="0"/>
        <v>水</v>
      </c>
      <c r="C26" s="51"/>
      <c r="D26" s="26"/>
      <c r="E26" s="27"/>
      <c r="F26" s="26"/>
      <c r="G26" s="27"/>
      <c r="H26" s="37"/>
    </row>
    <row r="27" spans="1:8" s="2" customFormat="1" ht="20.100000000000001" customHeight="1">
      <c r="A27" s="40">
        <f>IF(ROW(A18)&gt;DAY(EOMONTH(DATE($A$7,$C$7,1),0)),"",DATE($A$7,$C$7,ROWS($A$10:A27)))</f>
        <v>46009</v>
      </c>
      <c r="B27" s="41" t="str">
        <f t="shared" si="0"/>
        <v>木</v>
      </c>
      <c r="C27" s="51"/>
      <c r="D27" s="26"/>
      <c r="E27" s="27"/>
      <c r="F27" s="26"/>
      <c r="G27" s="27"/>
      <c r="H27" s="37"/>
    </row>
    <row r="28" spans="1:8" s="2" customFormat="1" ht="20.100000000000001" customHeight="1">
      <c r="A28" s="40">
        <f>IF(ROW(A19)&gt;DAY(EOMONTH(DATE($A$7,$C$7,1),0)),"",DATE($A$7,$C$7,ROWS($A$10:A28)))</f>
        <v>46010</v>
      </c>
      <c r="B28" s="41" t="str">
        <f t="shared" si="0"/>
        <v>金</v>
      </c>
      <c r="C28" s="51"/>
      <c r="D28" s="26"/>
      <c r="E28" s="27"/>
      <c r="F28" s="26"/>
      <c r="G28" s="27"/>
      <c r="H28" s="37"/>
    </row>
    <row r="29" spans="1:8" s="2" customFormat="1" ht="20.100000000000001" customHeight="1">
      <c r="A29" s="40">
        <f>IF(ROW(A20)&gt;DAY(EOMONTH(DATE($A$7,$C$7,1),0)),"",DATE($A$7,$C$7,ROWS($A$10:A29)))</f>
        <v>46011</v>
      </c>
      <c r="B29" s="41" t="str">
        <f t="shared" si="0"/>
        <v>土</v>
      </c>
      <c r="C29" s="51"/>
      <c r="D29" s="26"/>
      <c r="E29" s="27"/>
      <c r="F29" s="26"/>
      <c r="G29" s="27"/>
      <c r="H29" s="37"/>
    </row>
    <row r="30" spans="1:8" s="2" customFormat="1" ht="20.100000000000001" customHeight="1">
      <c r="A30" s="40">
        <f>IF(ROW(A21)&gt;DAY(EOMONTH(DATE($A$7,$C$7,1),0)),"",DATE($A$7,$C$7,ROWS($A$10:A30)))</f>
        <v>46012</v>
      </c>
      <c r="B30" s="41" t="str">
        <f t="shared" si="0"/>
        <v>日</v>
      </c>
      <c r="C30" s="51"/>
      <c r="D30" s="26"/>
      <c r="E30" s="27"/>
      <c r="F30" s="26"/>
      <c r="G30" s="27"/>
      <c r="H30" s="37"/>
    </row>
    <row r="31" spans="1:8" s="2" customFormat="1" ht="20.100000000000001" customHeight="1">
      <c r="A31" s="40">
        <f>IF(ROW(A22)&gt;DAY(EOMONTH(DATE($A$7,$C$7,1),0)),"",DATE($A$7,$C$7,ROWS($A$10:A31)))</f>
        <v>46013</v>
      </c>
      <c r="B31" s="41" t="str">
        <f t="shared" si="0"/>
        <v>月</v>
      </c>
      <c r="C31" s="51"/>
      <c r="D31" s="26"/>
      <c r="E31" s="27"/>
      <c r="F31" s="26"/>
      <c r="G31" s="27"/>
      <c r="H31" s="37"/>
    </row>
    <row r="32" spans="1:8" s="2" customFormat="1" ht="20.100000000000001" customHeight="1">
      <c r="A32" s="40">
        <f>IF(ROW(A23)&gt;DAY(EOMONTH(DATE($A$7,$C$7,1),0)),"",DATE($A$7,$C$7,ROWS($A$10:A32)))</f>
        <v>46014</v>
      </c>
      <c r="B32" s="41" t="str">
        <f t="shared" si="0"/>
        <v>火</v>
      </c>
      <c r="C32" s="51"/>
      <c r="D32" s="26"/>
      <c r="E32" s="27"/>
      <c r="F32" s="26"/>
      <c r="G32" s="27"/>
      <c r="H32" s="37"/>
    </row>
    <row r="33" spans="1:8" s="2" customFormat="1" ht="20.100000000000001" customHeight="1">
      <c r="A33" s="40">
        <f>IF(ROW(A24)&gt;DAY(EOMONTH(DATE($A$7,$C$7,1),0)),"",DATE($A$7,$C$7,ROWS($A$10:A33)))</f>
        <v>46015</v>
      </c>
      <c r="B33" s="41" t="str">
        <f t="shared" si="0"/>
        <v>水</v>
      </c>
      <c r="C33" s="51"/>
      <c r="D33" s="26"/>
      <c r="E33" s="27"/>
      <c r="F33" s="26"/>
      <c r="G33" s="27"/>
      <c r="H33" s="37"/>
    </row>
    <row r="34" spans="1:8" s="2" customFormat="1" ht="20.100000000000001" customHeight="1">
      <c r="A34" s="40">
        <f>IF(ROW(A25)&gt;DAY(EOMONTH(DATE($A$7,$C$7,1),0)),"",DATE($A$7,$C$7,ROWS($A$10:A34)))</f>
        <v>46016</v>
      </c>
      <c r="B34" s="41" t="str">
        <f t="shared" si="0"/>
        <v>木</v>
      </c>
      <c r="C34" s="51"/>
      <c r="D34" s="26"/>
      <c r="E34" s="27"/>
      <c r="F34" s="26"/>
      <c r="G34" s="27"/>
      <c r="H34" s="37"/>
    </row>
    <row r="35" spans="1:8" s="2" customFormat="1" ht="20.100000000000001" customHeight="1">
      <c r="A35" s="40">
        <f>IF(ROW(A26)&gt;DAY(EOMONTH(DATE($A$7,$C$7,1),0)),"",DATE($A$7,$C$7,ROWS($A$10:A35)))</f>
        <v>46017</v>
      </c>
      <c r="B35" s="41" t="str">
        <f t="shared" si="0"/>
        <v>金</v>
      </c>
      <c r="C35" s="51"/>
      <c r="D35" s="26"/>
      <c r="E35" s="27"/>
      <c r="F35" s="26"/>
      <c r="G35" s="27"/>
      <c r="H35" s="37"/>
    </row>
    <row r="36" spans="1:8" s="2" customFormat="1" ht="20.100000000000001" customHeight="1">
      <c r="A36" s="40">
        <f>IF(ROW(A27)&gt;DAY(EOMONTH(DATE($A$7,$C$7,1),0)),"",DATE($A$7,$C$7,ROWS($A$10:A36)))</f>
        <v>46018</v>
      </c>
      <c r="B36" s="41" t="str">
        <f t="shared" si="0"/>
        <v>土</v>
      </c>
      <c r="C36" s="51"/>
      <c r="D36" s="26"/>
      <c r="E36" s="27"/>
      <c r="F36" s="26"/>
      <c r="G36" s="27"/>
      <c r="H36" s="37"/>
    </row>
    <row r="37" spans="1:8" s="2" customFormat="1" ht="20.100000000000001" customHeight="1">
      <c r="A37" s="40">
        <f>IF(ROW(A28)&gt;DAY(EOMONTH(DATE($A$7,$C$7,1),0)),"",DATE($A$7,$C$7,ROWS($A$10:A37)))</f>
        <v>46019</v>
      </c>
      <c r="B37" s="41" t="str">
        <f t="shared" si="0"/>
        <v>日</v>
      </c>
      <c r="C37" s="51"/>
      <c r="D37" s="26"/>
      <c r="E37" s="27"/>
      <c r="F37" s="26"/>
      <c r="G37" s="27"/>
      <c r="H37" s="37"/>
    </row>
    <row r="38" spans="1:8" s="2" customFormat="1" ht="20.100000000000001" customHeight="1">
      <c r="A38" s="40">
        <f>IF(ROW(A29)&gt;DAY(EOMONTH(DATE($A$7,$C$7,1),0)),"",DATE($A$7,$C$7,ROWS($A$10:A38)))</f>
        <v>46020</v>
      </c>
      <c r="B38" s="41" t="str">
        <f t="shared" si="0"/>
        <v>月</v>
      </c>
      <c r="C38" s="51"/>
      <c r="D38" s="26"/>
      <c r="E38" s="27"/>
      <c r="F38" s="26"/>
      <c r="G38" s="27"/>
      <c r="H38" s="37"/>
    </row>
    <row r="39" spans="1:8" s="2" customFormat="1" ht="20.100000000000001" customHeight="1">
      <c r="A39" s="40">
        <f>IF(ROW(A30)&gt;DAY(EOMONTH(DATE($A$7,$C$7,1),0)),"",DATE($A$7,$C$7,ROWS($A$10:A39)))</f>
        <v>46021</v>
      </c>
      <c r="B39" s="41" t="str">
        <f t="shared" si="0"/>
        <v>火</v>
      </c>
      <c r="C39" s="51"/>
      <c r="D39" s="26"/>
      <c r="E39" s="27"/>
      <c r="F39" s="26"/>
      <c r="G39" s="27"/>
      <c r="H39" s="37"/>
    </row>
    <row r="40" spans="1:8" s="2" customFormat="1" ht="20.100000000000001" customHeight="1" thickBot="1">
      <c r="A40" s="118">
        <f>IF(ROW(A31)&gt;DAY(EOMONTH(DATE($A$7,$C$7,1),0)),"",DATE($A$7,$C$7,ROWS($A$10:A40)))</f>
        <v>46022</v>
      </c>
      <c r="B40" s="119" t="str">
        <f t="shared" si="0"/>
        <v>水</v>
      </c>
      <c r="C40" s="52"/>
      <c r="D40" s="28"/>
      <c r="E40" s="29"/>
      <c r="F40" s="28"/>
      <c r="G40" s="29"/>
      <c r="H40" s="38"/>
    </row>
    <row r="41" spans="1:8" ht="20.100000000000001" customHeight="1" thickTop="1" thickBot="1">
      <c r="A41" s="34" t="s">
        <v>9</v>
      </c>
      <c r="B41" s="35"/>
      <c r="C41" s="49">
        <f>SUM(C10:C40)</f>
        <v>0</v>
      </c>
      <c r="D41" s="30"/>
      <c r="E41" s="31">
        <f>SUM(E10:E40)</f>
        <v>0</v>
      </c>
      <c r="F41" s="30"/>
      <c r="G41" s="31">
        <f>SUM(G10:G40)</f>
        <v>0</v>
      </c>
      <c r="H41" s="39"/>
    </row>
    <row r="42" spans="1:8">
      <c r="A42" s="3"/>
      <c r="B42" s="3"/>
      <c r="C42" s="3"/>
      <c r="D42" s="3"/>
      <c r="E42" s="3"/>
      <c r="F42" s="3"/>
      <c r="G42" s="3"/>
      <c r="H42" s="3"/>
    </row>
  </sheetData>
  <mergeCells count="8">
    <mergeCell ref="A3:H3"/>
    <mergeCell ref="E5:H5"/>
    <mergeCell ref="A8:A9"/>
    <mergeCell ref="B8:B9"/>
    <mergeCell ref="C8:C9"/>
    <mergeCell ref="D8:E8"/>
    <mergeCell ref="F8:G8"/>
    <mergeCell ref="H8:H9"/>
  </mergeCells>
  <phoneticPr fontId="2"/>
  <conditionalFormatting sqref="B10:H40">
    <cfRule type="expression" dxfId="33" priority="4">
      <formula>$B10="日"</formula>
    </cfRule>
    <cfRule type="expression" dxfId="32" priority="5">
      <formula>$B10="土"</formula>
    </cfRule>
  </conditionalFormatting>
  <conditionalFormatting sqref="D10:H40">
    <cfRule type="expression" dxfId="31" priority="3">
      <formula>$C10="なし"</formula>
    </cfRule>
  </conditionalFormatting>
  <conditionalFormatting sqref="A10:A40">
    <cfRule type="expression" dxfId="7" priority="1">
      <formula>$B10="日"</formula>
    </cfRule>
    <cfRule type="expression" dxfId="6" priority="2">
      <formula>$B10="土"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42622-DCF4-4990-B7CC-5532E4E53D99}">
  <sheetPr>
    <pageSetUpPr fitToPage="1"/>
  </sheetPr>
  <dimension ref="A1:K42"/>
  <sheetViews>
    <sheetView view="pageBreakPreview" zoomScale="115" zoomScaleNormal="115" zoomScaleSheetLayoutView="115" workbookViewId="0">
      <selection activeCell="D11" sqref="D11"/>
    </sheetView>
  </sheetViews>
  <sheetFormatPr defaultRowHeight="13.5"/>
  <cols>
    <col min="1" max="1" width="9" style="1" customWidth="1"/>
    <col min="2" max="2" width="5.25" style="1" bestFit="1" customWidth="1"/>
    <col min="3" max="3" width="11" style="1" bestFit="1" customWidth="1"/>
    <col min="4" max="4" width="17.625" style="1" customWidth="1"/>
    <col min="5" max="5" width="14.75" style="1" customWidth="1"/>
    <col min="6" max="6" width="17.625" style="1" customWidth="1"/>
    <col min="7" max="7" width="14.75" style="1" customWidth="1"/>
    <col min="8" max="8" width="10.125" style="1" customWidth="1"/>
    <col min="9" max="9" width="4.625" style="1" customWidth="1"/>
    <col min="10" max="10" width="7.75" style="1" customWidth="1"/>
    <col min="11" max="16384" width="9" style="1"/>
  </cols>
  <sheetData>
    <row r="1" spans="1:11" ht="17.25">
      <c r="A1" s="6" t="s">
        <v>41</v>
      </c>
      <c r="B1" s="3"/>
      <c r="C1" s="3"/>
      <c r="D1" s="3"/>
      <c r="E1" s="3"/>
      <c r="F1" s="3"/>
      <c r="G1" s="3"/>
      <c r="H1" s="22" t="s">
        <v>37</v>
      </c>
    </row>
    <row r="2" spans="1:11" ht="6" customHeight="1">
      <c r="A2" s="6"/>
      <c r="B2" s="3"/>
      <c r="C2" s="3"/>
      <c r="D2" s="3"/>
      <c r="E2" s="3"/>
      <c r="F2" s="3"/>
      <c r="G2" s="3"/>
      <c r="H2" s="3"/>
    </row>
    <row r="3" spans="1:11" ht="21.75" customHeight="1">
      <c r="A3" s="102" t="s">
        <v>35</v>
      </c>
      <c r="B3" s="102"/>
      <c r="C3" s="102"/>
      <c r="D3" s="102"/>
      <c r="E3" s="102"/>
      <c r="F3" s="102"/>
      <c r="G3" s="102"/>
      <c r="H3" s="102"/>
      <c r="I3" s="4"/>
      <c r="J3" s="4"/>
      <c r="K3" s="4"/>
    </row>
    <row r="4" spans="1:11" ht="6.7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</row>
    <row r="5" spans="1:11" ht="20.100000000000001" customHeight="1">
      <c r="A5" s="3"/>
      <c r="B5" s="3"/>
      <c r="C5" s="3"/>
      <c r="D5" s="36" t="s">
        <v>4</v>
      </c>
      <c r="E5" s="115" t="str">
        <f>'4月'!E5:H5</f>
        <v>〇〇児童クラブ</v>
      </c>
      <c r="F5" s="115"/>
      <c r="G5" s="115"/>
      <c r="H5" s="115"/>
    </row>
    <row r="6" spans="1:11" ht="6" customHeight="1">
      <c r="A6" s="3"/>
      <c r="B6" s="3"/>
      <c r="C6" s="3"/>
      <c r="D6" s="3"/>
      <c r="E6" s="3"/>
      <c r="F6" s="3"/>
      <c r="G6" s="3"/>
      <c r="H6" s="3"/>
    </row>
    <row r="7" spans="1:11" ht="19.5" customHeight="1" thickBot="1">
      <c r="A7" s="23">
        <v>2026</v>
      </c>
      <c r="B7" s="3" t="s">
        <v>33</v>
      </c>
      <c r="C7" s="23">
        <v>1</v>
      </c>
      <c r="D7" s="3" t="s">
        <v>34</v>
      </c>
      <c r="E7" s="3"/>
      <c r="F7" s="3"/>
      <c r="G7" s="3"/>
      <c r="H7" s="3"/>
    </row>
    <row r="8" spans="1:11" s="2" customFormat="1" ht="21.75" customHeight="1">
      <c r="A8" s="103" t="s">
        <v>1</v>
      </c>
      <c r="B8" s="105" t="s">
        <v>2</v>
      </c>
      <c r="C8" s="107" t="s">
        <v>24</v>
      </c>
      <c r="D8" s="109" t="s">
        <v>42</v>
      </c>
      <c r="E8" s="110"/>
      <c r="F8" s="111" t="s">
        <v>43</v>
      </c>
      <c r="G8" s="112"/>
      <c r="H8" s="113" t="s">
        <v>3</v>
      </c>
    </row>
    <row r="9" spans="1:11" s="2" customFormat="1" ht="30" customHeight="1" thickBot="1">
      <c r="A9" s="104"/>
      <c r="B9" s="106"/>
      <c r="C9" s="108"/>
      <c r="D9" s="45" t="s">
        <v>36</v>
      </c>
      <c r="E9" s="46" t="s">
        <v>26</v>
      </c>
      <c r="F9" s="47" t="s">
        <v>39</v>
      </c>
      <c r="G9" s="48" t="s">
        <v>40</v>
      </c>
      <c r="H9" s="114"/>
    </row>
    <row r="10" spans="1:11" s="2" customFormat="1" ht="20.100000000000001" customHeight="1">
      <c r="A10" s="116">
        <f>IF(ROW(A1)&gt;DAY(EOMONTH(DATE($A$7,$C$7,1),0)),"",DATE($A$7,$C$7,ROWS($A$10:A10)))</f>
        <v>46023</v>
      </c>
      <c r="B10" s="117" t="str">
        <f>IF(A10="","",TEXT(A10,"aaa"))</f>
        <v>木</v>
      </c>
      <c r="C10" s="50"/>
      <c r="D10" s="42"/>
      <c r="E10" s="43"/>
      <c r="F10" s="42"/>
      <c r="G10" s="43"/>
      <c r="H10" s="44"/>
    </row>
    <row r="11" spans="1:11" s="2" customFormat="1" ht="20.100000000000001" customHeight="1">
      <c r="A11" s="40">
        <f>IF(ROW(A2)&gt;DAY(EOMONTH(DATE($A$7,$C$7,1),0)),"",DATE($A$7,$C$7,ROWS($A$10:A11)))</f>
        <v>46024</v>
      </c>
      <c r="B11" s="41" t="str">
        <f t="shared" ref="B11:B40" si="0">IF(A11="","",TEXT(A11,"aaa"))</f>
        <v>金</v>
      </c>
      <c r="C11" s="51"/>
      <c r="D11" s="26"/>
      <c r="E11" s="27"/>
      <c r="F11" s="26"/>
      <c r="G11" s="27"/>
      <c r="H11" s="37"/>
    </row>
    <row r="12" spans="1:11" s="2" customFormat="1" ht="20.100000000000001" customHeight="1">
      <c r="A12" s="40">
        <f>IF(ROW(A3)&gt;DAY(EOMONTH(DATE($A$7,$C$7,1),0)),"",DATE($A$7,$C$7,ROWS($A$10:A12)))</f>
        <v>46025</v>
      </c>
      <c r="B12" s="41" t="str">
        <f t="shared" si="0"/>
        <v>土</v>
      </c>
      <c r="C12" s="51"/>
      <c r="D12" s="26"/>
      <c r="E12" s="27"/>
      <c r="F12" s="26"/>
      <c r="G12" s="27"/>
      <c r="H12" s="37"/>
    </row>
    <row r="13" spans="1:11" s="2" customFormat="1" ht="20.100000000000001" customHeight="1">
      <c r="A13" s="40">
        <f>IF(ROW(A4)&gt;DAY(EOMONTH(DATE($A$7,$C$7,1),0)),"",DATE($A$7,$C$7,ROWS($A$10:A13)))</f>
        <v>46026</v>
      </c>
      <c r="B13" s="41" t="str">
        <f t="shared" si="0"/>
        <v>日</v>
      </c>
      <c r="C13" s="51"/>
      <c r="D13" s="26"/>
      <c r="E13" s="27"/>
      <c r="F13" s="26"/>
      <c r="G13" s="27"/>
      <c r="H13" s="37"/>
    </row>
    <row r="14" spans="1:11" s="2" customFormat="1" ht="20.100000000000001" customHeight="1">
      <c r="A14" s="40">
        <f>IF(ROW(A5)&gt;DAY(EOMONTH(DATE($A$7,$C$7,1),0)),"",DATE($A$7,$C$7,ROWS($A$10:A14)))</f>
        <v>46027</v>
      </c>
      <c r="B14" s="41" t="str">
        <f t="shared" si="0"/>
        <v>月</v>
      </c>
      <c r="C14" s="51"/>
      <c r="D14" s="26"/>
      <c r="E14" s="27"/>
      <c r="F14" s="26"/>
      <c r="G14" s="27"/>
      <c r="H14" s="37"/>
    </row>
    <row r="15" spans="1:11" s="2" customFormat="1" ht="20.100000000000001" customHeight="1">
      <c r="A15" s="40">
        <f>IF(ROW(A6)&gt;DAY(EOMONTH(DATE($A$7,$C$7,1),0)),"",DATE($A$7,$C$7,ROWS($A$10:A15)))</f>
        <v>46028</v>
      </c>
      <c r="B15" s="41" t="str">
        <f t="shared" si="0"/>
        <v>火</v>
      </c>
      <c r="C15" s="51"/>
      <c r="D15" s="26"/>
      <c r="E15" s="27"/>
      <c r="F15" s="26"/>
      <c r="G15" s="27"/>
      <c r="H15" s="37"/>
    </row>
    <row r="16" spans="1:11" s="2" customFormat="1" ht="20.100000000000001" customHeight="1">
      <c r="A16" s="40">
        <f>IF(ROW(A7)&gt;DAY(EOMONTH(DATE($A$7,$C$7,1),0)),"",DATE($A$7,$C$7,ROWS($A$10:A16)))</f>
        <v>46029</v>
      </c>
      <c r="B16" s="41" t="str">
        <f t="shared" si="0"/>
        <v>水</v>
      </c>
      <c r="C16" s="51"/>
      <c r="D16" s="26"/>
      <c r="E16" s="27"/>
      <c r="F16" s="26"/>
      <c r="G16" s="27"/>
      <c r="H16" s="37"/>
    </row>
    <row r="17" spans="1:8" s="2" customFormat="1" ht="20.100000000000001" customHeight="1">
      <c r="A17" s="40">
        <f>IF(ROW(A8)&gt;DAY(EOMONTH(DATE($A$7,$C$7,1),0)),"",DATE($A$7,$C$7,ROWS($A$10:A17)))</f>
        <v>46030</v>
      </c>
      <c r="B17" s="41" t="str">
        <f t="shared" si="0"/>
        <v>木</v>
      </c>
      <c r="C17" s="51"/>
      <c r="D17" s="26"/>
      <c r="E17" s="27"/>
      <c r="F17" s="26"/>
      <c r="G17" s="27"/>
      <c r="H17" s="37"/>
    </row>
    <row r="18" spans="1:8" s="2" customFormat="1" ht="20.100000000000001" customHeight="1">
      <c r="A18" s="40">
        <f>IF(ROW(A9)&gt;DAY(EOMONTH(DATE($A$7,$C$7,1),0)),"",DATE($A$7,$C$7,ROWS($A$10:A18)))</f>
        <v>46031</v>
      </c>
      <c r="B18" s="41" t="str">
        <f t="shared" si="0"/>
        <v>金</v>
      </c>
      <c r="C18" s="51"/>
      <c r="D18" s="26"/>
      <c r="E18" s="27"/>
      <c r="F18" s="26"/>
      <c r="G18" s="27"/>
      <c r="H18" s="37"/>
    </row>
    <row r="19" spans="1:8" s="2" customFormat="1" ht="20.100000000000001" customHeight="1">
      <c r="A19" s="40">
        <f>IF(ROW(A10)&gt;DAY(EOMONTH(DATE($A$7,$C$7,1),0)),"",DATE($A$7,$C$7,ROWS($A$10:A19)))</f>
        <v>46032</v>
      </c>
      <c r="B19" s="41" t="str">
        <f t="shared" si="0"/>
        <v>土</v>
      </c>
      <c r="C19" s="51"/>
      <c r="D19" s="26"/>
      <c r="E19" s="27"/>
      <c r="F19" s="26"/>
      <c r="G19" s="27"/>
      <c r="H19" s="37"/>
    </row>
    <row r="20" spans="1:8" s="2" customFormat="1" ht="20.100000000000001" customHeight="1">
      <c r="A20" s="40">
        <f>IF(ROW(A11)&gt;DAY(EOMONTH(DATE($A$7,$C$7,1),0)),"",DATE($A$7,$C$7,ROWS($A$10:A20)))</f>
        <v>46033</v>
      </c>
      <c r="B20" s="41" t="str">
        <f t="shared" si="0"/>
        <v>日</v>
      </c>
      <c r="C20" s="51"/>
      <c r="D20" s="26"/>
      <c r="E20" s="27"/>
      <c r="F20" s="26"/>
      <c r="G20" s="27"/>
      <c r="H20" s="37"/>
    </row>
    <row r="21" spans="1:8" s="2" customFormat="1" ht="20.100000000000001" customHeight="1">
      <c r="A21" s="40">
        <f>IF(ROW(A12)&gt;DAY(EOMONTH(DATE($A$7,$C$7,1),0)),"",DATE($A$7,$C$7,ROWS($A$10:A21)))</f>
        <v>46034</v>
      </c>
      <c r="B21" s="41" t="str">
        <f t="shared" si="0"/>
        <v>月</v>
      </c>
      <c r="C21" s="51"/>
      <c r="D21" s="26"/>
      <c r="E21" s="27"/>
      <c r="F21" s="26"/>
      <c r="G21" s="27"/>
      <c r="H21" s="37"/>
    </row>
    <row r="22" spans="1:8" s="2" customFormat="1" ht="20.100000000000001" customHeight="1">
      <c r="A22" s="40">
        <f>IF(ROW(A13)&gt;DAY(EOMONTH(DATE($A$7,$C$7,1),0)),"",DATE($A$7,$C$7,ROWS($A$10:A22)))</f>
        <v>46035</v>
      </c>
      <c r="B22" s="41" t="str">
        <f t="shared" si="0"/>
        <v>火</v>
      </c>
      <c r="C22" s="51"/>
      <c r="D22" s="26"/>
      <c r="E22" s="27"/>
      <c r="F22" s="26"/>
      <c r="G22" s="27"/>
      <c r="H22" s="37"/>
    </row>
    <row r="23" spans="1:8" s="2" customFormat="1" ht="20.100000000000001" customHeight="1">
      <c r="A23" s="40">
        <f>IF(ROW(A14)&gt;DAY(EOMONTH(DATE($A$7,$C$7,1),0)),"",DATE($A$7,$C$7,ROWS($A$10:A23)))</f>
        <v>46036</v>
      </c>
      <c r="B23" s="41" t="str">
        <f t="shared" si="0"/>
        <v>水</v>
      </c>
      <c r="C23" s="51"/>
      <c r="D23" s="26"/>
      <c r="E23" s="27"/>
      <c r="F23" s="26"/>
      <c r="G23" s="27"/>
      <c r="H23" s="37"/>
    </row>
    <row r="24" spans="1:8" s="2" customFormat="1" ht="20.100000000000001" customHeight="1">
      <c r="A24" s="40">
        <f>IF(ROW(A15)&gt;DAY(EOMONTH(DATE($A$7,$C$7,1),0)),"",DATE($A$7,$C$7,ROWS($A$10:A24)))</f>
        <v>46037</v>
      </c>
      <c r="B24" s="41" t="str">
        <f t="shared" si="0"/>
        <v>木</v>
      </c>
      <c r="C24" s="51"/>
      <c r="D24" s="26"/>
      <c r="E24" s="27"/>
      <c r="F24" s="26"/>
      <c r="G24" s="27"/>
      <c r="H24" s="37"/>
    </row>
    <row r="25" spans="1:8" s="2" customFormat="1" ht="20.100000000000001" customHeight="1">
      <c r="A25" s="40">
        <f>IF(ROW(A16)&gt;DAY(EOMONTH(DATE($A$7,$C$7,1),0)),"",DATE($A$7,$C$7,ROWS($A$10:A25)))</f>
        <v>46038</v>
      </c>
      <c r="B25" s="41" t="str">
        <f t="shared" si="0"/>
        <v>金</v>
      </c>
      <c r="C25" s="51"/>
      <c r="D25" s="26"/>
      <c r="E25" s="27"/>
      <c r="F25" s="26"/>
      <c r="G25" s="27"/>
      <c r="H25" s="37"/>
    </row>
    <row r="26" spans="1:8" s="2" customFormat="1" ht="20.100000000000001" customHeight="1">
      <c r="A26" s="40">
        <f>IF(ROW(A17)&gt;DAY(EOMONTH(DATE($A$7,$C$7,1),0)),"",DATE($A$7,$C$7,ROWS($A$10:A26)))</f>
        <v>46039</v>
      </c>
      <c r="B26" s="41" t="str">
        <f t="shared" si="0"/>
        <v>土</v>
      </c>
      <c r="C26" s="51"/>
      <c r="D26" s="26"/>
      <c r="E26" s="27"/>
      <c r="F26" s="26"/>
      <c r="G26" s="27"/>
      <c r="H26" s="37"/>
    </row>
    <row r="27" spans="1:8" s="2" customFormat="1" ht="20.100000000000001" customHeight="1">
      <c r="A27" s="40">
        <f>IF(ROW(A18)&gt;DAY(EOMONTH(DATE($A$7,$C$7,1),0)),"",DATE($A$7,$C$7,ROWS($A$10:A27)))</f>
        <v>46040</v>
      </c>
      <c r="B27" s="41" t="str">
        <f t="shared" si="0"/>
        <v>日</v>
      </c>
      <c r="C27" s="51"/>
      <c r="D27" s="26"/>
      <c r="E27" s="27"/>
      <c r="F27" s="26"/>
      <c r="G27" s="27"/>
      <c r="H27" s="37"/>
    </row>
    <row r="28" spans="1:8" s="2" customFormat="1" ht="20.100000000000001" customHeight="1">
      <c r="A28" s="40">
        <f>IF(ROW(A19)&gt;DAY(EOMONTH(DATE($A$7,$C$7,1),0)),"",DATE($A$7,$C$7,ROWS($A$10:A28)))</f>
        <v>46041</v>
      </c>
      <c r="B28" s="41" t="str">
        <f t="shared" si="0"/>
        <v>月</v>
      </c>
      <c r="C28" s="51"/>
      <c r="D28" s="26"/>
      <c r="E28" s="27"/>
      <c r="F28" s="26"/>
      <c r="G28" s="27"/>
      <c r="H28" s="37"/>
    </row>
    <row r="29" spans="1:8" s="2" customFormat="1" ht="20.100000000000001" customHeight="1">
      <c r="A29" s="40">
        <f>IF(ROW(A20)&gt;DAY(EOMONTH(DATE($A$7,$C$7,1),0)),"",DATE($A$7,$C$7,ROWS($A$10:A29)))</f>
        <v>46042</v>
      </c>
      <c r="B29" s="41" t="str">
        <f t="shared" si="0"/>
        <v>火</v>
      </c>
      <c r="C29" s="51"/>
      <c r="D29" s="26"/>
      <c r="E29" s="27"/>
      <c r="F29" s="26"/>
      <c r="G29" s="27"/>
      <c r="H29" s="37"/>
    </row>
    <row r="30" spans="1:8" s="2" customFormat="1" ht="20.100000000000001" customHeight="1">
      <c r="A30" s="40">
        <f>IF(ROW(A21)&gt;DAY(EOMONTH(DATE($A$7,$C$7,1),0)),"",DATE($A$7,$C$7,ROWS($A$10:A30)))</f>
        <v>46043</v>
      </c>
      <c r="B30" s="41" t="str">
        <f t="shared" si="0"/>
        <v>水</v>
      </c>
      <c r="C30" s="51"/>
      <c r="D30" s="26"/>
      <c r="E30" s="27"/>
      <c r="F30" s="26"/>
      <c r="G30" s="27"/>
      <c r="H30" s="37"/>
    </row>
    <row r="31" spans="1:8" s="2" customFormat="1" ht="20.100000000000001" customHeight="1">
      <c r="A31" s="40">
        <f>IF(ROW(A22)&gt;DAY(EOMONTH(DATE($A$7,$C$7,1),0)),"",DATE($A$7,$C$7,ROWS($A$10:A31)))</f>
        <v>46044</v>
      </c>
      <c r="B31" s="41" t="str">
        <f t="shared" si="0"/>
        <v>木</v>
      </c>
      <c r="C31" s="51"/>
      <c r="D31" s="26"/>
      <c r="E31" s="27"/>
      <c r="F31" s="26"/>
      <c r="G31" s="27"/>
      <c r="H31" s="37"/>
    </row>
    <row r="32" spans="1:8" s="2" customFormat="1" ht="20.100000000000001" customHeight="1">
      <c r="A32" s="40">
        <f>IF(ROW(A23)&gt;DAY(EOMONTH(DATE($A$7,$C$7,1),0)),"",DATE($A$7,$C$7,ROWS($A$10:A32)))</f>
        <v>46045</v>
      </c>
      <c r="B32" s="41" t="str">
        <f t="shared" si="0"/>
        <v>金</v>
      </c>
      <c r="C32" s="51"/>
      <c r="D32" s="26"/>
      <c r="E32" s="27"/>
      <c r="F32" s="26"/>
      <c r="G32" s="27"/>
      <c r="H32" s="37"/>
    </row>
    <row r="33" spans="1:8" s="2" customFormat="1" ht="20.100000000000001" customHeight="1">
      <c r="A33" s="40">
        <f>IF(ROW(A24)&gt;DAY(EOMONTH(DATE($A$7,$C$7,1),0)),"",DATE($A$7,$C$7,ROWS($A$10:A33)))</f>
        <v>46046</v>
      </c>
      <c r="B33" s="41" t="str">
        <f t="shared" si="0"/>
        <v>土</v>
      </c>
      <c r="C33" s="51"/>
      <c r="D33" s="26"/>
      <c r="E33" s="27"/>
      <c r="F33" s="26"/>
      <c r="G33" s="27"/>
      <c r="H33" s="37"/>
    </row>
    <row r="34" spans="1:8" s="2" customFormat="1" ht="20.100000000000001" customHeight="1">
      <c r="A34" s="40">
        <f>IF(ROW(A25)&gt;DAY(EOMONTH(DATE($A$7,$C$7,1),0)),"",DATE($A$7,$C$7,ROWS($A$10:A34)))</f>
        <v>46047</v>
      </c>
      <c r="B34" s="41" t="str">
        <f t="shared" si="0"/>
        <v>日</v>
      </c>
      <c r="C34" s="51"/>
      <c r="D34" s="26"/>
      <c r="E34" s="27"/>
      <c r="F34" s="26"/>
      <c r="G34" s="27"/>
      <c r="H34" s="37"/>
    </row>
    <row r="35" spans="1:8" s="2" customFormat="1" ht="20.100000000000001" customHeight="1">
      <c r="A35" s="40">
        <f>IF(ROW(A26)&gt;DAY(EOMONTH(DATE($A$7,$C$7,1),0)),"",DATE($A$7,$C$7,ROWS($A$10:A35)))</f>
        <v>46048</v>
      </c>
      <c r="B35" s="41" t="str">
        <f t="shared" si="0"/>
        <v>月</v>
      </c>
      <c r="C35" s="51"/>
      <c r="D35" s="26"/>
      <c r="E35" s="27"/>
      <c r="F35" s="26"/>
      <c r="G35" s="27"/>
      <c r="H35" s="37"/>
    </row>
    <row r="36" spans="1:8" s="2" customFormat="1" ht="20.100000000000001" customHeight="1">
      <c r="A36" s="40">
        <f>IF(ROW(A27)&gt;DAY(EOMONTH(DATE($A$7,$C$7,1),0)),"",DATE($A$7,$C$7,ROWS($A$10:A36)))</f>
        <v>46049</v>
      </c>
      <c r="B36" s="41" t="str">
        <f t="shared" si="0"/>
        <v>火</v>
      </c>
      <c r="C36" s="51"/>
      <c r="D36" s="26"/>
      <c r="E36" s="27"/>
      <c r="F36" s="26"/>
      <c r="G36" s="27"/>
      <c r="H36" s="37"/>
    </row>
    <row r="37" spans="1:8" s="2" customFormat="1" ht="20.100000000000001" customHeight="1">
      <c r="A37" s="40">
        <f>IF(ROW(A28)&gt;DAY(EOMONTH(DATE($A$7,$C$7,1),0)),"",DATE($A$7,$C$7,ROWS($A$10:A37)))</f>
        <v>46050</v>
      </c>
      <c r="B37" s="41" t="str">
        <f t="shared" si="0"/>
        <v>水</v>
      </c>
      <c r="C37" s="51"/>
      <c r="D37" s="26"/>
      <c r="E37" s="27"/>
      <c r="F37" s="26"/>
      <c r="G37" s="27"/>
      <c r="H37" s="37"/>
    </row>
    <row r="38" spans="1:8" s="2" customFormat="1" ht="20.100000000000001" customHeight="1">
      <c r="A38" s="40">
        <f>IF(ROW(A29)&gt;DAY(EOMONTH(DATE($A$7,$C$7,1),0)),"",DATE($A$7,$C$7,ROWS($A$10:A38)))</f>
        <v>46051</v>
      </c>
      <c r="B38" s="41" t="str">
        <f t="shared" si="0"/>
        <v>木</v>
      </c>
      <c r="C38" s="51"/>
      <c r="D38" s="26"/>
      <c r="E38" s="27"/>
      <c r="F38" s="26"/>
      <c r="G38" s="27"/>
      <c r="H38" s="37"/>
    </row>
    <row r="39" spans="1:8" s="2" customFormat="1" ht="20.100000000000001" customHeight="1">
      <c r="A39" s="40">
        <f>IF(ROW(A30)&gt;DAY(EOMONTH(DATE($A$7,$C$7,1),0)),"",DATE($A$7,$C$7,ROWS($A$10:A39)))</f>
        <v>46052</v>
      </c>
      <c r="B39" s="41" t="str">
        <f t="shared" si="0"/>
        <v>金</v>
      </c>
      <c r="C39" s="51"/>
      <c r="D39" s="26"/>
      <c r="E39" s="27"/>
      <c r="F39" s="26"/>
      <c r="G39" s="27"/>
      <c r="H39" s="37"/>
    </row>
    <row r="40" spans="1:8" s="2" customFormat="1" ht="20.100000000000001" customHeight="1" thickBot="1">
      <c r="A40" s="118">
        <f>IF(ROW(A31)&gt;DAY(EOMONTH(DATE($A$7,$C$7,1),0)),"",DATE($A$7,$C$7,ROWS($A$10:A40)))</f>
        <v>46053</v>
      </c>
      <c r="B40" s="119" t="str">
        <f t="shared" si="0"/>
        <v>土</v>
      </c>
      <c r="C40" s="52"/>
      <c r="D40" s="28"/>
      <c r="E40" s="29"/>
      <c r="F40" s="28"/>
      <c r="G40" s="29"/>
      <c r="H40" s="38"/>
    </row>
    <row r="41" spans="1:8" ht="20.100000000000001" customHeight="1" thickTop="1" thickBot="1">
      <c r="A41" s="34" t="s">
        <v>9</v>
      </c>
      <c r="B41" s="35"/>
      <c r="C41" s="49">
        <f>SUM(C10:C40)</f>
        <v>0</v>
      </c>
      <c r="D41" s="30"/>
      <c r="E41" s="31">
        <f>SUM(E10:E40)</f>
        <v>0</v>
      </c>
      <c r="F41" s="30"/>
      <c r="G41" s="31">
        <f>SUM(G10:G40)</f>
        <v>0</v>
      </c>
      <c r="H41" s="39"/>
    </row>
    <row r="42" spans="1:8">
      <c r="A42" s="3"/>
      <c r="B42" s="3"/>
      <c r="C42" s="3"/>
      <c r="D42" s="3"/>
      <c r="E42" s="3"/>
      <c r="F42" s="3"/>
      <c r="G42" s="3"/>
      <c r="H42" s="3"/>
    </row>
  </sheetData>
  <mergeCells count="8">
    <mergeCell ref="A3:H3"/>
    <mergeCell ref="E5:H5"/>
    <mergeCell ref="A8:A9"/>
    <mergeCell ref="B8:B9"/>
    <mergeCell ref="C8:C9"/>
    <mergeCell ref="D8:E8"/>
    <mergeCell ref="F8:G8"/>
    <mergeCell ref="H8:H9"/>
  </mergeCells>
  <phoneticPr fontId="2"/>
  <conditionalFormatting sqref="B10:H40">
    <cfRule type="expression" dxfId="30" priority="4">
      <formula>$B10="日"</formula>
    </cfRule>
    <cfRule type="expression" dxfId="29" priority="5">
      <formula>$B10="土"</formula>
    </cfRule>
  </conditionalFormatting>
  <conditionalFormatting sqref="D10:H40">
    <cfRule type="expression" dxfId="28" priority="3">
      <formula>$C10="なし"</formula>
    </cfRule>
  </conditionalFormatting>
  <conditionalFormatting sqref="A10:A40">
    <cfRule type="expression" dxfId="5" priority="1">
      <formula>$B10="日"</formula>
    </cfRule>
    <cfRule type="expression" dxfId="4" priority="2">
      <formula>$B10="土"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FE16F-9198-488D-938B-90D0882B0A6B}">
  <sheetPr>
    <pageSetUpPr fitToPage="1"/>
  </sheetPr>
  <dimension ref="A1:K42"/>
  <sheetViews>
    <sheetView view="pageBreakPreview" zoomScale="115" zoomScaleNormal="115" zoomScaleSheetLayoutView="115" workbookViewId="0">
      <selection activeCell="D39" sqref="D39"/>
    </sheetView>
  </sheetViews>
  <sheetFormatPr defaultRowHeight="13.5"/>
  <cols>
    <col min="1" max="1" width="9" style="1" customWidth="1"/>
    <col min="2" max="2" width="5.25" style="1" bestFit="1" customWidth="1"/>
    <col min="3" max="3" width="11" style="1" bestFit="1" customWidth="1"/>
    <col min="4" max="4" width="17.625" style="1" customWidth="1"/>
    <col min="5" max="5" width="14.75" style="1" customWidth="1"/>
    <col min="6" max="6" width="17.625" style="1" customWidth="1"/>
    <col min="7" max="7" width="14.75" style="1" customWidth="1"/>
    <col min="8" max="8" width="10.125" style="1" customWidth="1"/>
    <col min="9" max="9" width="4.625" style="1" customWidth="1"/>
    <col min="10" max="10" width="7.75" style="1" customWidth="1"/>
    <col min="11" max="16384" width="9" style="1"/>
  </cols>
  <sheetData>
    <row r="1" spans="1:11" ht="17.25">
      <c r="A1" s="6" t="s">
        <v>41</v>
      </c>
      <c r="B1" s="3"/>
      <c r="C1" s="3"/>
      <c r="D1" s="3"/>
      <c r="E1" s="3"/>
      <c r="F1" s="3"/>
      <c r="G1" s="3"/>
      <c r="H1" s="22" t="s">
        <v>37</v>
      </c>
    </row>
    <row r="2" spans="1:11" ht="6" customHeight="1">
      <c r="A2" s="6"/>
      <c r="B2" s="3"/>
      <c r="C2" s="3"/>
      <c r="D2" s="3"/>
      <c r="E2" s="3"/>
      <c r="F2" s="3"/>
      <c r="G2" s="3"/>
      <c r="H2" s="3"/>
    </row>
    <row r="3" spans="1:11" ht="21.75" customHeight="1">
      <c r="A3" s="102" t="s">
        <v>35</v>
      </c>
      <c r="B3" s="102"/>
      <c r="C3" s="102"/>
      <c r="D3" s="102"/>
      <c r="E3" s="102"/>
      <c r="F3" s="102"/>
      <c r="G3" s="102"/>
      <c r="H3" s="102"/>
      <c r="I3" s="4"/>
      <c r="J3" s="4"/>
      <c r="K3" s="4"/>
    </row>
    <row r="4" spans="1:11" ht="6.7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</row>
    <row r="5" spans="1:11" ht="20.100000000000001" customHeight="1">
      <c r="A5" s="3"/>
      <c r="B5" s="3"/>
      <c r="C5" s="3"/>
      <c r="D5" s="36" t="s">
        <v>4</v>
      </c>
      <c r="E5" s="115" t="str">
        <f>'4月'!E5:H5</f>
        <v>〇〇児童クラブ</v>
      </c>
      <c r="F5" s="115"/>
      <c r="G5" s="115"/>
      <c r="H5" s="115"/>
    </row>
    <row r="6" spans="1:11" ht="6" customHeight="1">
      <c r="A6" s="3"/>
      <c r="B6" s="3"/>
      <c r="C6" s="3"/>
      <c r="D6" s="3"/>
      <c r="E6" s="3"/>
      <c r="F6" s="3"/>
      <c r="G6" s="3"/>
      <c r="H6" s="3"/>
    </row>
    <row r="7" spans="1:11" ht="19.5" customHeight="1" thickBot="1">
      <c r="A7" s="23">
        <v>2026</v>
      </c>
      <c r="B7" s="3" t="s">
        <v>33</v>
      </c>
      <c r="C7" s="23">
        <v>2</v>
      </c>
      <c r="D7" s="3" t="s">
        <v>34</v>
      </c>
      <c r="E7" s="3"/>
      <c r="F7" s="3"/>
      <c r="G7" s="3"/>
      <c r="H7" s="3"/>
    </row>
    <row r="8" spans="1:11" s="2" customFormat="1" ht="21.75" customHeight="1">
      <c r="A8" s="103" t="s">
        <v>1</v>
      </c>
      <c r="B8" s="105" t="s">
        <v>2</v>
      </c>
      <c r="C8" s="107" t="s">
        <v>24</v>
      </c>
      <c r="D8" s="109" t="s">
        <v>42</v>
      </c>
      <c r="E8" s="110"/>
      <c r="F8" s="111" t="s">
        <v>43</v>
      </c>
      <c r="G8" s="112"/>
      <c r="H8" s="113" t="s">
        <v>3</v>
      </c>
    </row>
    <row r="9" spans="1:11" s="2" customFormat="1" ht="30" customHeight="1" thickBot="1">
      <c r="A9" s="104"/>
      <c r="B9" s="106"/>
      <c r="C9" s="108"/>
      <c r="D9" s="45" t="s">
        <v>36</v>
      </c>
      <c r="E9" s="46" t="s">
        <v>26</v>
      </c>
      <c r="F9" s="47" t="s">
        <v>39</v>
      </c>
      <c r="G9" s="48" t="s">
        <v>40</v>
      </c>
      <c r="H9" s="114"/>
    </row>
    <row r="10" spans="1:11" s="2" customFormat="1" ht="20.100000000000001" customHeight="1">
      <c r="A10" s="116">
        <f>IF(ROW(A1)&gt;DAY(EOMONTH(DATE($A$7,$C$7,1),0)),"",DATE($A$7,$C$7,ROWS($A$10:A10)))</f>
        <v>46054</v>
      </c>
      <c r="B10" s="117" t="str">
        <f>IF(A10="","",TEXT(A10,"aaa"))</f>
        <v>日</v>
      </c>
      <c r="C10" s="50"/>
      <c r="D10" s="42"/>
      <c r="E10" s="43"/>
      <c r="F10" s="42"/>
      <c r="G10" s="43"/>
      <c r="H10" s="44"/>
    </row>
    <row r="11" spans="1:11" s="2" customFormat="1" ht="20.100000000000001" customHeight="1">
      <c r="A11" s="40">
        <f>IF(ROW(A2)&gt;DAY(EOMONTH(DATE($A$7,$C$7,1),0)),"",DATE($A$7,$C$7,ROWS($A$10:A11)))</f>
        <v>46055</v>
      </c>
      <c r="B11" s="41" t="str">
        <f t="shared" ref="B11:B40" si="0">IF(A11="","",TEXT(A11,"aaa"))</f>
        <v>月</v>
      </c>
      <c r="C11" s="51"/>
      <c r="D11" s="26"/>
      <c r="E11" s="27"/>
      <c r="F11" s="26"/>
      <c r="G11" s="27"/>
      <c r="H11" s="37"/>
    </row>
    <row r="12" spans="1:11" s="2" customFormat="1" ht="20.100000000000001" customHeight="1">
      <c r="A12" s="40">
        <f>IF(ROW(A3)&gt;DAY(EOMONTH(DATE($A$7,$C$7,1),0)),"",DATE($A$7,$C$7,ROWS($A$10:A12)))</f>
        <v>46056</v>
      </c>
      <c r="B12" s="41" t="str">
        <f t="shared" si="0"/>
        <v>火</v>
      </c>
      <c r="C12" s="51"/>
      <c r="D12" s="26"/>
      <c r="E12" s="27"/>
      <c r="F12" s="26"/>
      <c r="G12" s="27"/>
      <c r="H12" s="37"/>
    </row>
    <row r="13" spans="1:11" s="2" customFormat="1" ht="20.100000000000001" customHeight="1">
      <c r="A13" s="40">
        <f>IF(ROW(A4)&gt;DAY(EOMONTH(DATE($A$7,$C$7,1),0)),"",DATE($A$7,$C$7,ROWS($A$10:A13)))</f>
        <v>46057</v>
      </c>
      <c r="B13" s="41" t="str">
        <f t="shared" si="0"/>
        <v>水</v>
      </c>
      <c r="C13" s="51"/>
      <c r="D13" s="26"/>
      <c r="E13" s="27"/>
      <c r="F13" s="26"/>
      <c r="G13" s="27"/>
      <c r="H13" s="37"/>
    </row>
    <row r="14" spans="1:11" s="2" customFormat="1" ht="20.100000000000001" customHeight="1">
      <c r="A14" s="40">
        <f>IF(ROW(A5)&gt;DAY(EOMONTH(DATE($A$7,$C$7,1),0)),"",DATE($A$7,$C$7,ROWS($A$10:A14)))</f>
        <v>46058</v>
      </c>
      <c r="B14" s="41" t="str">
        <f t="shared" si="0"/>
        <v>木</v>
      </c>
      <c r="C14" s="51"/>
      <c r="D14" s="26"/>
      <c r="E14" s="27"/>
      <c r="F14" s="26"/>
      <c r="G14" s="27"/>
      <c r="H14" s="37"/>
    </row>
    <row r="15" spans="1:11" s="2" customFormat="1" ht="20.100000000000001" customHeight="1">
      <c r="A15" s="40">
        <f>IF(ROW(A6)&gt;DAY(EOMONTH(DATE($A$7,$C$7,1),0)),"",DATE($A$7,$C$7,ROWS($A$10:A15)))</f>
        <v>46059</v>
      </c>
      <c r="B15" s="41" t="str">
        <f t="shared" si="0"/>
        <v>金</v>
      </c>
      <c r="C15" s="51"/>
      <c r="D15" s="26"/>
      <c r="E15" s="27"/>
      <c r="F15" s="26"/>
      <c r="G15" s="27"/>
      <c r="H15" s="37"/>
    </row>
    <row r="16" spans="1:11" s="2" customFormat="1" ht="20.100000000000001" customHeight="1">
      <c r="A16" s="40">
        <f>IF(ROW(A7)&gt;DAY(EOMONTH(DATE($A$7,$C$7,1),0)),"",DATE($A$7,$C$7,ROWS($A$10:A16)))</f>
        <v>46060</v>
      </c>
      <c r="B16" s="41" t="str">
        <f t="shared" si="0"/>
        <v>土</v>
      </c>
      <c r="C16" s="51"/>
      <c r="D16" s="26"/>
      <c r="E16" s="27"/>
      <c r="F16" s="26"/>
      <c r="G16" s="27"/>
      <c r="H16" s="37"/>
    </row>
    <row r="17" spans="1:8" s="2" customFormat="1" ht="20.100000000000001" customHeight="1">
      <c r="A17" s="40">
        <f>IF(ROW(A8)&gt;DAY(EOMONTH(DATE($A$7,$C$7,1),0)),"",DATE($A$7,$C$7,ROWS($A$10:A17)))</f>
        <v>46061</v>
      </c>
      <c r="B17" s="41" t="str">
        <f t="shared" si="0"/>
        <v>日</v>
      </c>
      <c r="C17" s="51"/>
      <c r="D17" s="26"/>
      <c r="E17" s="27"/>
      <c r="F17" s="26"/>
      <c r="G17" s="27"/>
      <c r="H17" s="37"/>
    </row>
    <row r="18" spans="1:8" s="2" customFormat="1" ht="20.100000000000001" customHeight="1">
      <c r="A18" s="40">
        <f>IF(ROW(A9)&gt;DAY(EOMONTH(DATE($A$7,$C$7,1),0)),"",DATE($A$7,$C$7,ROWS($A$10:A18)))</f>
        <v>46062</v>
      </c>
      <c r="B18" s="41" t="str">
        <f t="shared" si="0"/>
        <v>月</v>
      </c>
      <c r="C18" s="51"/>
      <c r="D18" s="26"/>
      <c r="E18" s="27"/>
      <c r="F18" s="26"/>
      <c r="G18" s="27"/>
      <c r="H18" s="37"/>
    </row>
    <row r="19" spans="1:8" s="2" customFormat="1" ht="20.100000000000001" customHeight="1">
      <c r="A19" s="40">
        <f>IF(ROW(A10)&gt;DAY(EOMONTH(DATE($A$7,$C$7,1),0)),"",DATE($A$7,$C$7,ROWS($A$10:A19)))</f>
        <v>46063</v>
      </c>
      <c r="B19" s="41" t="str">
        <f t="shared" si="0"/>
        <v>火</v>
      </c>
      <c r="C19" s="51"/>
      <c r="D19" s="26"/>
      <c r="E19" s="27"/>
      <c r="F19" s="26"/>
      <c r="G19" s="27"/>
      <c r="H19" s="37"/>
    </row>
    <row r="20" spans="1:8" s="2" customFormat="1" ht="20.100000000000001" customHeight="1">
      <c r="A20" s="40">
        <f>IF(ROW(A11)&gt;DAY(EOMONTH(DATE($A$7,$C$7,1),0)),"",DATE($A$7,$C$7,ROWS($A$10:A20)))</f>
        <v>46064</v>
      </c>
      <c r="B20" s="41" t="str">
        <f t="shared" si="0"/>
        <v>水</v>
      </c>
      <c r="C20" s="51"/>
      <c r="D20" s="26"/>
      <c r="E20" s="27"/>
      <c r="F20" s="26"/>
      <c r="G20" s="27"/>
      <c r="H20" s="37"/>
    </row>
    <row r="21" spans="1:8" s="2" customFormat="1" ht="20.100000000000001" customHeight="1">
      <c r="A21" s="40">
        <f>IF(ROW(A12)&gt;DAY(EOMONTH(DATE($A$7,$C$7,1),0)),"",DATE($A$7,$C$7,ROWS($A$10:A21)))</f>
        <v>46065</v>
      </c>
      <c r="B21" s="41" t="str">
        <f t="shared" si="0"/>
        <v>木</v>
      </c>
      <c r="C21" s="51"/>
      <c r="D21" s="26"/>
      <c r="E21" s="27"/>
      <c r="F21" s="26"/>
      <c r="G21" s="27"/>
      <c r="H21" s="37"/>
    </row>
    <row r="22" spans="1:8" s="2" customFormat="1" ht="20.100000000000001" customHeight="1">
      <c r="A22" s="40">
        <f>IF(ROW(A13)&gt;DAY(EOMONTH(DATE($A$7,$C$7,1),0)),"",DATE($A$7,$C$7,ROWS($A$10:A22)))</f>
        <v>46066</v>
      </c>
      <c r="B22" s="41" t="str">
        <f t="shared" si="0"/>
        <v>金</v>
      </c>
      <c r="C22" s="51"/>
      <c r="D22" s="26"/>
      <c r="E22" s="27"/>
      <c r="F22" s="26"/>
      <c r="G22" s="27"/>
      <c r="H22" s="37"/>
    </row>
    <row r="23" spans="1:8" s="2" customFormat="1" ht="20.100000000000001" customHeight="1">
      <c r="A23" s="40">
        <f>IF(ROW(A14)&gt;DAY(EOMONTH(DATE($A$7,$C$7,1),0)),"",DATE($A$7,$C$7,ROWS($A$10:A23)))</f>
        <v>46067</v>
      </c>
      <c r="B23" s="41" t="str">
        <f t="shared" si="0"/>
        <v>土</v>
      </c>
      <c r="C23" s="51"/>
      <c r="D23" s="26"/>
      <c r="E23" s="27"/>
      <c r="F23" s="26"/>
      <c r="G23" s="27"/>
      <c r="H23" s="37"/>
    </row>
    <row r="24" spans="1:8" s="2" customFormat="1" ht="20.100000000000001" customHeight="1">
      <c r="A24" s="40">
        <f>IF(ROW(A15)&gt;DAY(EOMONTH(DATE($A$7,$C$7,1),0)),"",DATE($A$7,$C$7,ROWS($A$10:A24)))</f>
        <v>46068</v>
      </c>
      <c r="B24" s="41" t="str">
        <f t="shared" si="0"/>
        <v>日</v>
      </c>
      <c r="C24" s="51"/>
      <c r="D24" s="26"/>
      <c r="E24" s="27"/>
      <c r="F24" s="26"/>
      <c r="G24" s="27"/>
      <c r="H24" s="37"/>
    </row>
    <row r="25" spans="1:8" s="2" customFormat="1" ht="20.100000000000001" customHeight="1">
      <c r="A25" s="40">
        <f>IF(ROW(A16)&gt;DAY(EOMONTH(DATE($A$7,$C$7,1),0)),"",DATE($A$7,$C$7,ROWS($A$10:A25)))</f>
        <v>46069</v>
      </c>
      <c r="B25" s="41" t="str">
        <f t="shared" si="0"/>
        <v>月</v>
      </c>
      <c r="C25" s="51"/>
      <c r="D25" s="26"/>
      <c r="E25" s="27"/>
      <c r="F25" s="26"/>
      <c r="G25" s="27"/>
      <c r="H25" s="37"/>
    </row>
    <row r="26" spans="1:8" s="2" customFormat="1" ht="20.100000000000001" customHeight="1">
      <c r="A26" s="40">
        <f>IF(ROW(A17)&gt;DAY(EOMONTH(DATE($A$7,$C$7,1),0)),"",DATE($A$7,$C$7,ROWS($A$10:A26)))</f>
        <v>46070</v>
      </c>
      <c r="B26" s="41" t="str">
        <f t="shared" si="0"/>
        <v>火</v>
      </c>
      <c r="C26" s="51"/>
      <c r="D26" s="26"/>
      <c r="E26" s="27"/>
      <c r="F26" s="26"/>
      <c r="G26" s="27"/>
      <c r="H26" s="37"/>
    </row>
    <row r="27" spans="1:8" s="2" customFormat="1" ht="20.100000000000001" customHeight="1">
      <c r="A27" s="40">
        <f>IF(ROW(A18)&gt;DAY(EOMONTH(DATE($A$7,$C$7,1),0)),"",DATE($A$7,$C$7,ROWS($A$10:A27)))</f>
        <v>46071</v>
      </c>
      <c r="B27" s="41" t="str">
        <f t="shared" si="0"/>
        <v>水</v>
      </c>
      <c r="C27" s="51"/>
      <c r="D27" s="26"/>
      <c r="E27" s="27"/>
      <c r="F27" s="26"/>
      <c r="G27" s="27"/>
      <c r="H27" s="37"/>
    </row>
    <row r="28" spans="1:8" s="2" customFormat="1" ht="20.100000000000001" customHeight="1">
      <c r="A28" s="40">
        <f>IF(ROW(A19)&gt;DAY(EOMONTH(DATE($A$7,$C$7,1),0)),"",DATE($A$7,$C$7,ROWS($A$10:A28)))</f>
        <v>46072</v>
      </c>
      <c r="B28" s="41" t="str">
        <f t="shared" si="0"/>
        <v>木</v>
      </c>
      <c r="C28" s="51"/>
      <c r="D28" s="26"/>
      <c r="E28" s="27"/>
      <c r="F28" s="26"/>
      <c r="G28" s="27"/>
      <c r="H28" s="37"/>
    </row>
    <row r="29" spans="1:8" s="2" customFormat="1" ht="20.100000000000001" customHeight="1">
      <c r="A29" s="40">
        <f>IF(ROW(A20)&gt;DAY(EOMONTH(DATE($A$7,$C$7,1),0)),"",DATE($A$7,$C$7,ROWS($A$10:A29)))</f>
        <v>46073</v>
      </c>
      <c r="B29" s="41" t="str">
        <f t="shared" si="0"/>
        <v>金</v>
      </c>
      <c r="C29" s="51"/>
      <c r="D29" s="26"/>
      <c r="E29" s="27"/>
      <c r="F29" s="26"/>
      <c r="G29" s="27"/>
      <c r="H29" s="37"/>
    </row>
    <row r="30" spans="1:8" s="2" customFormat="1" ht="20.100000000000001" customHeight="1">
      <c r="A30" s="40">
        <f>IF(ROW(A21)&gt;DAY(EOMONTH(DATE($A$7,$C$7,1),0)),"",DATE($A$7,$C$7,ROWS($A$10:A30)))</f>
        <v>46074</v>
      </c>
      <c r="B30" s="41" t="str">
        <f t="shared" si="0"/>
        <v>土</v>
      </c>
      <c r="C30" s="51"/>
      <c r="D30" s="26"/>
      <c r="E30" s="27"/>
      <c r="F30" s="26"/>
      <c r="G30" s="27"/>
      <c r="H30" s="37"/>
    </row>
    <row r="31" spans="1:8" s="2" customFormat="1" ht="20.100000000000001" customHeight="1">
      <c r="A31" s="40">
        <f>IF(ROW(A22)&gt;DAY(EOMONTH(DATE($A$7,$C$7,1),0)),"",DATE($A$7,$C$7,ROWS($A$10:A31)))</f>
        <v>46075</v>
      </c>
      <c r="B31" s="41" t="str">
        <f t="shared" si="0"/>
        <v>日</v>
      </c>
      <c r="C31" s="51"/>
      <c r="D31" s="26"/>
      <c r="E31" s="27"/>
      <c r="F31" s="26"/>
      <c r="G31" s="27"/>
      <c r="H31" s="37"/>
    </row>
    <row r="32" spans="1:8" s="2" customFormat="1" ht="20.100000000000001" customHeight="1">
      <c r="A32" s="40">
        <f>IF(ROW(A23)&gt;DAY(EOMONTH(DATE($A$7,$C$7,1),0)),"",DATE($A$7,$C$7,ROWS($A$10:A32)))</f>
        <v>46076</v>
      </c>
      <c r="B32" s="41" t="str">
        <f t="shared" si="0"/>
        <v>月</v>
      </c>
      <c r="C32" s="51"/>
      <c r="D32" s="26"/>
      <c r="E32" s="27"/>
      <c r="F32" s="26"/>
      <c r="G32" s="27"/>
      <c r="H32" s="37"/>
    </row>
    <row r="33" spans="1:8" s="2" customFormat="1" ht="20.100000000000001" customHeight="1">
      <c r="A33" s="40">
        <f>IF(ROW(A24)&gt;DAY(EOMONTH(DATE($A$7,$C$7,1),0)),"",DATE($A$7,$C$7,ROWS($A$10:A33)))</f>
        <v>46077</v>
      </c>
      <c r="B33" s="41" t="str">
        <f t="shared" si="0"/>
        <v>火</v>
      </c>
      <c r="C33" s="51"/>
      <c r="D33" s="26"/>
      <c r="E33" s="27"/>
      <c r="F33" s="26"/>
      <c r="G33" s="27"/>
      <c r="H33" s="37"/>
    </row>
    <row r="34" spans="1:8" s="2" customFormat="1" ht="20.100000000000001" customHeight="1">
      <c r="A34" s="40">
        <f>IF(ROW(A25)&gt;DAY(EOMONTH(DATE($A$7,$C$7,1),0)),"",DATE($A$7,$C$7,ROWS($A$10:A34)))</f>
        <v>46078</v>
      </c>
      <c r="B34" s="41" t="str">
        <f t="shared" si="0"/>
        <v>水</v>
      </c>
      <c r="C34" s="51"/>
      <c r="D34" s="26"/>
      <c r="E34" s="27"/>
      <c r="F34" s="26"/>
      <c r="G34" s="27"/>
      <c r="H34" s="37"/>
    </row>
    <row r="35" spans="1:8" s="2" customFormat="1" ht="20.100000000000001" customHeight="1">
      <c r="A35" s="40">
        <f>IF(ROW(A26)&gt;DAY(EOMONTH(DATE($A$7,$C$7,1),0)),"",DATE($A$7,$C$7,ROWS($A$10:A35)))</f>
        <v>46079</v>
      </c>
      <c r="B35" s="41" t="str">
        <f t="shared" si="0"/>
        <v>木</v>
      </c>
      <c r="C35" s="51"/>
      <c r="D35" s="26"/>
      <c r="E35" s="27"/>
      <c r="F35" s="26"/>
      <c r="G35" s="27"/>
      <c r="H35" s="37"/>
    </row>
    <row r="36" spans="1:8" s="2" customFormat="1" ht="20.100000000000001" customHeight="1">
      <c r="A36" s="40">
        <f>IF(ROW(A27)&gt;DAY(EOMONTH(DATE($A$7,$C$7,1),0)),"",DATE($A$7,$C$7,ROWS($A$10:A36)))</f>
        <v>46080</v>
      </c>
      <c r="B36" s="41" t="str">
        <f t="shared" si="0"/>
        <v>金</v>
      </c>
      <c r="C36" s="51"/>
      <c r="D36" s="26"/>
      <c r="E36" s="27"/>
      <c r="F36" s="26"/>
      <c r="G36" s="27"/>
      <c r="H36" s="37"/>
    </row>
    <row r="37" spans="1:8" s="2" customFormat="1" ht="20.100000000000001" customHeight="1">
      <c r="A37" s="40">
        <f>IF(ROW(A28)&gt;DAY(EOMONTH(DATE($A$7,$C$7,1),0)),"",DATE($A$7,$C$7,ROWS($A$10:A37)))</f>
        <v>46081</v>
      </c>
      <c r="B37" s="41" t="str">
        <f t="shared" si="0"/>
        <v>土</v>
      </c>
      <c r="C37" s="51"/>
      <c r="D37" s="26"/>
      <c r="E37" s="27"/>
      <c r="F37" s="26"/>
      <c r="G37" s="27"/>
      <c r="H37" s="37"/>
    </row>
    <row r="38" spans="1:8" s="2" customFormat="1" ht="20.100000000000001" customHeight="1">
      <c r="A38" s="40" t="str">
        <f>IF(ROW(A29)&gt;DAY(EOMONTH(DATE($A$7,$C$7,1),0)),"",DATE($A$7,$C$7,ROWS($A$10:A38)))</f>
        <v/>
      </c>
      <c r="B38" s="41" t="str">
        <f t="shared" si="0"/>
        <v/>
      </c>
      <c r="C38" s="51"/>
      <c r="D38" s="26"/>
      <c r="E38" s="27"/>
      <c r="F38" s="26"/>
      <c r="G38" s="27"/>
      <c r="H38" s="37"/>
    </row>
    <row r="39" spans="1:8" s="2" customFormat="1" ht="20.100000000000001" customHeight="1">
      <c r="A39" s="40" t="str">
        <f>IF(ROW(A30)&gt;DAY(EOMONTH(DATE($A$7,$C$7,1),0)),"",DATE($A$7,$C$7,ROWS($A$10:A39)))</f>
        <v/>
      </c>
      <c r="B39" s="41" t="str">
        <f t="shared" si="0"/>
        <v/>
      </c>
      <c r="C39" s="51"/>
      <c r="D39" s="26"/>
      <c r="E39" s="27"/>
      <c r="F39" s="26"/>
      <c r="G39" s="27"/>
      <c r="H39" s="37"/>
    </row>
    <row r="40" spans="1:8" s="2" customFormat="1" ht="20.100000000000001" customHeight="1" thickBot="1">
      <c r="A40" s="118" t="str">
        <f>IF(ROW(A31)&gt;DAY(EOMONTH(DATE($A$7,$C$7,1),0)),"",DATE($A$7,$C$7,ROWS($A$10:A40)))</f>
        <v/>
      </c>
      <c r="B40" s="119" t="str">
        <f t="shared" si="0"/>
        <v/>
      </c>
      <c r="C40" s="52"/>
      <c r="D40" s="28"/>
      <c r="E40" s="29"/>
      <c r="F40" s="28"/>
      <c r="G40" s="29"/>
      <c r="H40" s="38"/>
    </row>
    <row r="41" spans="1:8" ht="20.100000000000001" customHeight="1" thickTop="1" thickBot="1">
      <c r="A41" s="34" t="s">
        <v>9</v>
      </c>
      <c r="B41" s="35"/>
      <c r="C41" s="49">
        <f>SUM(C10:C40)</f>
        <v>0</v>
      </c>
      <c r="D41" s="30"/>
      <c r="E41" s="31">
        <f>SUM(E10:E40)</f>
        <v>0</v>
      </c>
      <c r="F41" s="30"/>
      <c r="G41" s="31">
        <f>SUM(G10:G40)</f>
        <v>0</v>
      </c>
      <c r="H41" s="39"/>
    </row>
    <row r="42" spans="1:8">
      <c r="A42" s="3"/>
      <c r="B42" s="3"/>
      <c r="C42" s="3"/>
      <c r="D42" s="3"/>
      <c r="E42" s="3"/>
      <c r="F42" s="3"/>
      <c r="G42" s="3"/>
      <c r="H42" s="3"/>
    </row>
  </sheetData>
  <mergeCells count="8">
    <mergeCell ref="A3:H3"/>
    <mergeCell ref="E5:H5"/>
    <mergeCell ref="A8:A9"/>
    <mergeCell ref="B8:B9"/>
    <mergeCell ref="C8:C9"/>
    <mergeCell ref="D8:E8"/>
    <mergeCell ref="F8:G8"/>
    <mergeCell ref="H8:H9"/>
  </mergeCells>
  <phoneticPr fontId="2"/>
  <conditionalFormatting sqref="B10:H40">
    <cfRule type="expression" dxfId="27" priority="4">
      <formula>$B10="日"</formula>
    </cfRule>
    <cfRule type="expression" dxfId="26" priority="5">
      <formula>$B10="土"</formula>
    </cfRule>
  </conditionalFormatting>
  <conditionalFormatting sqref="D10:H40">
    <cfRule type="expression" dxfId="25" priority="3">
      <formula>$C10="なし"</formula>
    </cfRule>
  </conditionalFormatting>
  <conditionalFormatting sqref="A10:A40">
    <cfRule type="expression" dxfId="3" priority="1">
      <formula>$B10="日"</formula>
    </cfRule>
    <cfRule type="expression" dxfId="2" priority="2">
      <formula>$B10="土"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46E93-F712-4572-B46E-634E1A5D6AAF}">
  <sheetPr>
    <pageSetUpPr fitToPage="1"/>
  </sheetPr>
  <dimension ref="A1:K42"/>
  <sheetViews>
    <sheetView view="pageBreakPreview" zoomScale="115" zoomScaleNormal="115" zoomScaleSheetLayoutView="115" workbookViewId="0">
      <selection activeCell="C13" sqref="C13"/>
    </sheetView>
  </sheetViews>
  <sheetFormatPr defaultRowHeight="13.5"/>
  <cols>
    <col min="1" max="1" width="9" style="1" customWidth="1"/>
    <col min="2" max="2" width="5.25" style="1" bestFit="1" customWidth="1"/>
    <col min="3" max="3" width="11" style="1" bestFit="1" customWidth="1"/>
    <col min="4" max="4" width="17.625" style="1" customWidth="1"/>
    <col min="5" max="5" width="14.75" style="1" customWidth="1"/>
    <col min="6" max="6" width="17.625" style="1" customWidth="1"/>
    <col min="7" max="7" width="14.75" style="1" customWidth="1"/>
    <col min="8" max="8" width="10.125" style="1" customWidth="1"/>
    <col min="9" max="9" width="4.625" style="1" customWidth="1"/>
    <col min="10" max="10" width="7.75" style="1" customWidth="1"/>
    <col min="11" max="16384" width="9" style="1"/>
  </cols>
  <sheetData>
    <row r="1" spans="1:11" ht="17.25">
      <c r="A1" s="6" t="s">
        <v>41</v>
      </c>
      <c r="B1" s="3"/>
      <c r="C1" s="3"/>
      <c r="D1" s="3"/>
      <c r="E1" s="3"/>
      <c r="F1" s="3"/>
      <c r="G1" s="3"/>
      <c r="H1" s="22" t="s">
        <v>37</v>
      </c>
    </row>
    <row r="2" spans="1:11" ht="6" customHeight="1">
      <c r="A2" s="6"/>
      <c r="B2" s="3"/>
      <c r="C2" s="3"/>
      <c r="D2" s="3"/>
      <c r="E2" s="3"/>
      <c r="F2" s="3"/>
      <c r="G2" s="3"/>
      <c r="H2" s="3"/>
    </row>
    <row r="3" spans="1:11" ht="21.75" customHeight="1">
      <c r="A3" s="102" t="s">
        <v>35</v>
      </c>
      <c r="B3" s="102"/>
      <c r="C3" s="102"/>
      <c r="D3" s="102"/>
      <c r="E3" s="102"/>
      <c r="F3" s="102"/>
      <c r="G3" s="102"/>
      <c r="H3" s="102"/>
      <c r="I3" s="4"/>
      <c r="J3" s="4"/>
      <c r="K3" s="4"/>
    </row>
    <row r="4" spans="1:11" ht="6.7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</row>
    <row r="5" spans="1:11" ht="20.100000000000001" customHeight="1">
      <c r="A5" s="3"/>
      <c r="B5" s="3"/>
      <c r="C5" s="3"/>
      <c r="D5" s="36" t="s">
        <v>4</v>
      </c>
      <c r="E5" s="115" t="str">
        <f>'4月'!E5:H5</f>
        <v>〇〇児童クラブ</v>
      </c>
      <c r="F5" s="115"/>
      <c r="G5" s="115"/>
      <c r="H5" s="115"/>
    </row>
    <row r="6" spans="1:11" ht="6" customHeight="1">
      <c r="A6" s="3"/>
      <c r="B6" s="3"/>
      <c r="C6" s="3"/>
      <c r="D6" s="3"/>
      <c r="E6" s="3"/>
      <c r="F6" s="3"/>
      <c r="G6" s="3"/>
      <c r="H6" s="3"/>
    </row>
    <row r="7" spans="1:11" ht="19.5" customHeight="1" thickBot="1">
      <c r="A7" s="23">
        <v>2026</v>
      </c>
      <c r="B7" s="3" t="s">
        <v>33</v>
      </c>
      <c r="C7" s="23">
        <v>3</v>
      </c>
      <c r="D7" s="3" t="s">
        <v>34</v>
      </c>
      <c r="E7" s="3"/>
      <c r="F7" s="3"/>
      <c r="G7" s="3"/>
      <c r="H7" s="3"/>
    </row>
    <row r="8" spans="1:11" s="2" customFormat="1" ht="21.75" customHeight="1">
      <c r="A8" s="103" t="s">
        <v>1</v>
      </c>
      <c r="B8" s="105" t="s">
        <v>2</v>
      </c>
      <c r="C8" s="107" t="s">
        <v>24</v>
      </c>
      <c r="D8" s="109" t="s">
        <v>42</v>
      </c>
      <c r="E8" s="110"/>
      <c r="F8" s="111" t="s">
        <v>43</v>
      </c>
      <c r="G8" s="112"/>
      <c r="H8" s="113" t="s">
        <v>3</v>
      </c>
    </row>
    <row r="9" spans="1:11" s="2" customFormat="1" ht="30" customHeight="1" thickBot="1">
      <c r="A9" s="104"/>
      <c r="B9" s="106"/>
      <c r="C9" s="108"/>
      <c r="D9" s="45" t="s">
        <v>36</v>
      </c>
      <c r="E9" s="46" t="s">
        <v>26</v>
      </c>
      <c r="F9" s="47" t="s">
        <v>39</v>
      </c>
      <c r="G9" s="48" t="s">
        <v>40</v>
      </c>
      <c r="H9" s="114"/>
    </row>
    <row r="10" spans="1:11" s="2" customFormat="1" ht="20.100000000000001" customHeight="1">
      <c r="A10" s="116">
        <f>IF(ROW(A1)&gt;DAY(EOMONTH(DATE($A$7,$C$7,1),0)),"",DATE($A$7,$C$7,ROWS($A$10:A10)))</f>
        <v>46082</v>
      </c>
      <c r="B10" s="117" t="str">
        <f>IF(A10="","",TEXT(A10,"aaa"))</f>
        <v>日</v>
      </c>
      <c r="C10" s="50"/>
      <c r="D10" s="42"/>
      <c r="E10" s="43"/>
      <c r="F10" s="42"/>
      <c r="G10" s="43"/>
      <c r="H10" s="44"/>
    </row>
    <row r="11" spans="1:11" s="2" customFormat="1" ht="20.100000000000001" customHeight="1">
      <c r="A11" s="40">
        <f>IF(ROW(A2)&gt;DAY(EOMONTH(DATE($A$7,$C$7,1),0)),"",DATE($A$7,$C$7,ROWS($A$10:A11)))</f>
        <v>46083</v>
      </c>
      <c r="B11" s="41" t="str">
        <f t="shared" ref="B11:B40" si="0">IF(A11="","",TEXT(A11,"aaa"))</f>
        <v>月</v>
      </c>
      <c r="C11" s="51"/>
      <c r="D11" s="26"/>
      <c r="E11" s="27"/>
      <c r="F11" s="26"/>
      <c r="G11" s="27"/>
      <c r="H11" s="37"/>
    </row>
    <row r="12" spans="1:11" s="2" customFormat="1" ht="20.100000000000001" customHeight="1">
      <c r="A12" s="40">
        <f>IF(ROW(A3)&gt;DAY(EOMONTH(DATE($A$7,$C$7,1),0)),"",DATE($A$7,$C$7,ROWS($A$10:A12)))</f>
        <v>46084</v>
      </c>
      <c r="B12" s="41" t="str">
        <f t="shared" si="0"/>
        <v>火</v>
      </c>
      <c r="C12" s="51"/>
      <c r="D12" s="26"/>
      <c r="E12" s="27"/>
      <c r="F12" s="26"/>
      <c r="G12" s="27"/>
      <c r="H12" s="37"/>
    </row>
    <row r="13" spans="1:11" s="2" customFormat="1" ht="20.100000000000001" customHeight="1">
      <c r="A13" s="40">
        <f>IF(ROW(A4)&gt;DAY(EOMONTH(DATE($A$7,$C$7,1),0)),"",DATE($A$7,$C$7,ROWS($A$10:A13)))</f>
        <v>46085</v>
      </c>
      <c r="B13" s="41" t="str">
        <f t="shared" si="0"/>
        <v>水</v>
      </c>
      <c r="C13" s="51"/>
      <c r="D13" s="26"/>
      <c r="E13" s="27"/>
      <c r="F13" s="26"/>
      <c r="G13" s="27"/>
      <c r="H13" s="37"/>
    </row>
    <row r="14" spans="1:11" s="2" customFormat="1" ht="20.100000000000001" customHeight="1">
      <c r="A14" s="40">
        <f>IF(ROW(A5)&gt;DAY(EOMONTH(DATE($A$7,$C$7,1),0)),"",DATE($A$7,$C$7,ROWS($A$10:A14)))</f>
        <v>46086</v>
      </c>
      <c r="B14" s="41" t="str">
        <f t="shared" si="0"/>
        <v>木</v>
      </c>
      <c r="C14" s="51"/>
      <c r="D14" s="26"/>
      <c r="E14" s="27"/>
      <c r="F14" s="26"/>
      <c r="G14" s="27"/>
      <c r="H14" s="37"/>
    </row>
    <row r="15" spans="1:11" s="2" customFormat="1" ht="20.100000000000001" customHeight="1">
      <c r="A15" s="40">
        <f>IF(ROW(A6)&gt;DAY(EOMONTH(DATE($A$7,$C$7,1),0)),"",DATE($A$7,$C$7,ROWS($A$10:A15)))</f>
        <v>46087</v>
      </c>
      <c r="B15" s="41" t="str">
        <f t="shared" si="0"/>
        <v>金</v>
      </c>
      <c r="C15" s="51"/>
      <c r="D15" s="26"/>
      <c r="E15" s="27"/>
      <c r="F15" s="26"/>
      <c r="G15" s="27"/>
      <c r="H15" s="37"/>
    </row>
    <row r="16" spans="1:11" s="2" customFormat="1" ht="20.100000000000001" customHeight="1">
      <c r="A16" s="40">
        <f>IF(ROW(A7)&gt;DAY(EOMONTH(DATE($A$7,$C$7,1),0)),"",DATE($A$7,$C$7,ROWS($A$10:A16)))</f>
        <v>46088</v>
      </c>
      <c r="B16" s="41" t="str">
        <f t="shared" si="0"/>
        <v>土</v>
      </c>
      <c r="C16" s="51"/>
      <c r="D16" s="26"/>
      <c r="E16" s="27"/>
      <c r="F16" s="26"/>
      <c r="G16" s="27"/>
      <c r="H16" s="37"/>
    </row>
    <row r="17" spans="1:8" s="2" customFormat="1" ht="20.100000000000001" customHeight="1">
      <c r="A17" s="40">
        <f>IF(ROW(A8)&gt;DAY(EOMONTH(DATE($A$7,$C$7,1),0)),"",DATE($A$7,$C$7,ROWS($A$10:A17)))</f>
        <v>46089</v>
      </c>
      <c r="B17" s="41" t="str">
        <f t="shared" si="0"/>
        <v>日</v>
      </c>
      <c r="C17" s="51"/>
      <c r="D17" s="26"/>
      <c r="E17" s="27"/>
      <c r="F17" s="26"/>
      <c r="G17" s="27"/>
      <c r="H17" s="37"/>
    </row>
    <row r="18" spans="1:8" s="2" customFormat="1" ht="20.100000000000001" customHeight="1">
      <c r="A18" s="40">
        <f>IF(ROW(A9)&gt;DAY(EOMONTH(DATE($A$7,$C$7,1),0)),"",DATE($A$7,$C$7,ROWS($A$10:A18)))</f>
        <v>46090</v>
      </c>
      <c r="B18" s="41" t="str">
        <f t="shared" si="0"/>
        <v>月</v>
      </c>
      <c r="C18" s="51"/>
      <c r="D18" s="26"/>
      <c r="E18" s="27"/>
      <c r="F18" s="26"/>
      <c r="G18" s="27"/>
      <c r="H18" s="37"/>
    </row>
    <row r="19" spans="1:8" s="2" customFormat="1" ht="20.100000000000001" customHeight="1">
      <c r="A19" s="40">
        <f>IF(ROW(A10)&gt;DAY(EOMONTH(DATE($A$7,$C$7,1),0)),"",DATE($A$7,$C$7,ROWS($A$10:A19)))</f>
        <v>46091</v>
      </c>
      <c r="B19" s="41" t="str">
        <f t="shared" si="0"/>
        <v>火</v>
      </c>
      <c r="C19" s="51"/>
      <c r="D19" s="26"/>
      <c r="E19" s="27"/>
      <c r="F19" s="26"/>
      <c r="G19" s="27"/>
      <c r="H19" s="37"/>
    </row>
    <row r="20" spans="1:8" s="2" customFormat="1" ht="20.100000000000001" customHeight="1">
      <c r="A20" s="40">
        <f>IF(ROW(A11)&gt;DAY(EOMONTH(DATE($A$7,$C$7,1),0)),"",DATE($A$7,$C$7,ROWS($A$10:A20)))</f>
        <v>46092</v>
      </c>
      <c r="B20" s="41" t="str">
        <f t="shared" si="0"/>
        <v>水</v>
      </c>
      <c r="C20" s="51"/>
      <c r="D20" s="26"/>
      <c r="E20" s="27"/>
      <c r="F20" s="26"/>
      <c r="G20" s="27"/>
      <c r="H20" s="37"/>
    </row>
    <row r="21" spans="1:8" s="2" customFormat="1" ht="20.100000000000001" customHeight="1">
      <c r="A21" s="40">
        <f>IF(ROW(A12)&gt;DAY(EOMONTH(DATE($A$7,$C$7,1),0)),"",DATE($A$7,$C$7,ROWS($A$10:A21)))</f>
        <v>46093</v>
      </c>
      <c r="B21" s="41" t="str">
        <f t="shared" si="0"/>
        <v>木</v>
      </c>
      <c r="C21" s="51"/>
      <c r="D21" s="26"/>
      <c r="E21" s="27"/>
      <c r="F21" s="26"/>
      <c r="G21" s="27"/>
      <c r="H21" s="37"/>
    </row>
    <row r="22" spans="1:8" s="2" customFormat="1" ht="20.100000000000001" customHeight="1">
      <c r="A22" s="40">
        <f>IF(ROW(A13)&gt;DAY(EOMONTH(DATE($A$7,$C$7,1),0)),"",DATE($A$7,$C$7,ROWS($A$10:A22)))</f>
        <v>46094</v>
      </c>
      <c r="B22" s="41" t="str">
        <f t="shared" si="0"/>
        <v>金</v>
      </c>
      <c r="C22" s="51"/>
      <c r="D22" s="26"/>
      <c r="E22" s="27"/>
      <c r="F22" s="26"/>
      <c r="G22" s="27"/>
      <c r="H22" s="37"/>
    </row>
    <row r="23" spans="1:8" s="2" customFormat="1" ht="20.100000000000001" customHeight="1">
      <c r="A23" s="40">
        <f>IF(ROW(A14)&gt;DAY(EOMONTH(DATE($A$7,$C$7,1),0)),"",DATE($A$7,$C$7,ROWS($A$10:A23)))</f>
        <v>46095</v>
      </c>
      <c r="B23" s="41" t="str">
        <f t="shared" si="0"/>
        <v>土</v>
      </c>
      <c r="C23" s="51"/>
      <c r="D23" s="26"/>
      <c r="E23" s="27"/>
      <c r="F23" s="26"/>
      <c r="G23" s="27"/>
      <c r="H23" s="37"/>
    </row>
    <row r="24" spans="1:8" s="2" customFormat="1" ht="20.100000000000001" customHeight="1">
      <c r="A24" s="40">
        <f>IF(ROW(A15)&gt;DAY(EOMONTH(DATE($A$7,$C$7,1),0)),"",DATE($A$7,$C$7,ROWS($A$10:A24)))</f>
        <v>46096</v>
      </c>
      <c r="B24" s="41" t="str">
        <f t="shared" si="0"/>
        <v>日</v>
      </c>
      <c r="C24" s="51"/>
      <c r="D24" s="26"/>
      <c r="E24" s="27"/>
      <c r="F24" s="26"/>
      <c r="G24" s="27"/>
      <c r="H24" s="37"/>
    </row>
    <row r="25" spans="1:8" s="2" customFormat="1" ht="20.100000000000001" customHeight="1">
      <c r="A25" s="40">
        <f>IF(ROW(A16)&gt;DAY(EOMONTH(DATE($A$7,$C$7,1),0)),"",DATE($A$7,$C$7,ROWS($A$10:A25)))</f>
        <v>46097</v>
      </c>
      <c r="B25" s="41" t="str">
        <f t="shared" si="0"/>
        <v>月</v>
      </c>
      <c r="C25" s="51"/>
      <c r="D25" s="26"/>
      <c r="E25" s="27"/>
      <c r="F25" s="26"/>
      <c r="G25" s="27"/>
      <c r="H25" s="37"/>
    </row>
    <row r="26" spans="1:8" s="2" customFormat="1" ht="20.100000000000001" customHeight="1">
      <c r="A26" s="40">
        <f>IF(ROW(A17)&gt;DAY(EOMONTH(DATE($A$7,$C$7,1),0)),"",DATE($A$7,$C$7,ROWS($A$10:A26)))</f>
        <v>46098</v>
      </c>
      <c r="B26" s="41" t="str">
        <f t="shared" si="0"/>
        <v>火</v>
      </c>
      <c r="C26" s="51"/>
      <c r="D26" s="26"/>
      <c r="E26" s="27"/>
      <c r="F26" s="26"/>
      <c r="G26" s="27"/>
      <c r="H26" s="37"/>
    </row>
    <row r="27" spans="1:8" s="2" customFormat="1" ht="20.100000000000001" customHeight="1">
      <c r="A27" s="40">
        <f>IF(ROW(A18)&gt;DAY(EOMONTH(DATE($A$7,$C$7,1),0)),"",DATE($A$7,$C$7,ROWS($A$10:A27)))</f>
        <v>46099</v>
      </c>
      <c r="B27" s="41" t="str">
        <f t="shared" si="0"/>
        <v>水</v>
      </c>
      <c r="C27" s="51"/>
      <c r="D27" s="26"/>
      <c r="E27" s="27"/>
      <c r="F27" s="26"/>
      <c r="G27" s="27"/>
      <c r="H27" s="37"/>
    </row>
    <row r="28" spans="1:8" s="2" customFormat="1" ht="20.100000000000001" customHeight="1">
      <c r="A28" s="40">
        <f>IF(ROW(A19)&gt;DAY(EOMONTH(DATE($A$7,$C$7,1),0)),"",DATE($A$7,$C$7,ROWS($A$10:A28)))</f>
        <v>46100</v>
      </c>
      <c r="B28" s="41" t="str">
        <f t="shared" si="0"/>
        <v>木</v>
      </c>
      <c r="C28" s="51"/>
      <c r="D28" s="26"/>
      <c r="E28" s="27"/>
      <c r="F28" s="26"/>
      <c r="G28" s="27"/>
      <c r="H28" s="37"/>
    </row>
    <row r="29" spans="1:8" s="2" customFormat="1" ht="20.100000000000001" customHeight="1">
      <c r="A29" s="40">
        <f>IF(ROW(A20)&gt;DAY(EOMONTH(DATE($A$7,$C$7,1),0)),"",DATE($A$7,$C$7,ROWS($A$10:A29)))</f>
        <v>46101</v>
      </c>
      <c r="B29" s="41" t="str">
        <f t="shared" si="0"/>
        <v>金</v>
      </c>
      <c r="C29" s="51"/>
      <c r="D29" s="26"/>
      <c r="E29" s="27"/>
      <c r="F29" s="26"/>
      <c r="G29" s="27"/>
      <c r="H29" s="37"/>
    </row>
    <row r="30" spans="1:8" s="2" customFormat="1" ht="20.100000000000001" customHeight="1">
      <c r="A30" s="40">
        <f>IF(ROW(A21)&gt;DAY(EOMONTH(DATE($A$7,$C$7,1),0)),"",DATE($A$7,$C$7,ROWS($A$10:A30)))</f>
        <v>46102</v>
      </c>
      <c r="B30" s="41" t="str">
        <f t="shared" si="0"/>
        <v>土</v>
      </c>
      <c r="C30" s="51"/>
      <c r="D30" s="26"/>
      <c r="E30" s="27"/>
      <c r="F30" s="26"/>
      <c r="G30" s="27"/>
      <c r="H30" s="37"/>
    </row>
    <row r="31" spans="1:8" s="2" customFormat="1" ht="20.100000000000001" customHeight="1">
      <c r="A31" s="40">
        <f>IF(ROW(A22)&gt;DAY(EOMONTH(DATE($A$7,$C$7,1),0)),"",DATE($A$7,$C$7,ROWS($A$10:A31)))</f>
        <v>46103</v>
      </c>
      <c r="B31" s="41" t="str">
        <f t="shared" si="0"/>
        <v>日</v>
      </c>
      <c r="C31" s="51"/>
      <c r="D31" s="26"/>
      <c r="E31" s="27"/>
      <c r="F31" s="26"/>
      <c r="G31" s="27"/>
      <c r="H31" s="37"/>
    </row>
    <row r="32" spans="1:8" s="2" customFormat="1" ht="20.100000000000001" customHeight="1">
      <c r="A32" s="40">
        <f>IF(ROW(A23)&gt;DAY(EOMONTH(DATE($A$7,$C$7,1),0)),"",DATE($A$7,$C$7,ROWS($A$10:A32)))</f>
        <v>46104</v>
      </c>
      <c r="B32" s="41" t="str">
        <f t="shared" si="0"/>
        <v>月</v>
      </c>
      <c r="C32" s="51"/>
      <c r="D32" s="26"/>
      <c r="E32" s="27"/>
      <c r="F32" s="26"/>
      <c r="G32" s="27"/>
      <c r="H32" s="37"/>
    </row>
    <row r="33" spans="1:8" s="2" customFormat="1" ht="20.100000000000001" customHeight="1">
      <c r="A33" s="40">
        <f>IF(ROW(A24)&gt;DAY(EOMONTH(DATE($A$7,$C$7,1),0)),"",DATE($A$7,$C$7,ROWS($A$10:A33)))</f>
        <v>46105</v>
      </c>
      <c r="B33" s="41" t="str">
        <f t="shared" si="0"/>
        <v>火</v>
      </c>
      <c r="C33" s="51"/>
      <c r="D33" s="26"/>
      <c r="E33" s="27"/>
      <c r="F33" s="26"/>
      <c r="G33" s="27"/>
      <c r="H33" s="37"/>
    </row>
    <row r="34" spans="1:8" s="2" customFormat="1" ht="20.100000000000001" customHeight="1">
      <c r="A34" s="40">
        <f>IF(ROW(A25)&gt;DAY(EOMONTH(DATE($A$7,$C$7,1),0)),"",DATE($A$7,$C$7,ROWS($A$10:A34)))</f>
        <v>46106</v>
      </c>
      <c r="B34" s="41" t="str">
        <f t="shared" si="0"/>
        <v>水</v>
      </c>
      <c r="C34" s="51"/>
      <c r="D34" s="26"/>
      <c r="E34" s="27"/>
      <c r="F34" s="26"/>
      <c r="G34" s="27"/>
      <c r="H34" s="37"/>
    </row>
    <row r="35" spans="1:8" s="2" customFormat="1" ht="20.100000000000001" customHeight="1">
      <c r="A35" s="40">
        <f>IF(ROW(A26)&gt;DAY(EOMONTH(DATE($A$7,$C$7,1),0)),"",DATE($A$7,$C$7,ROWS($A$10:A35)))</f>
        <v>46107</v>
      </c>
      <c r="B35" s="41" t="str">
        <f t="shared" si="0"/>
        <v>木</v>
      </c>
      <c r="C35" s="51"/>
      <c r="D35" s="26"/>
      <c r="E35" s="27"/>
      <c r="F35" s="26"/>
      <c r="G35" s="27"/>
      <c r="H35" s="37"/>
    </row>
    <row r="36" spans="1:8" s="2" customFormat="1" ht="20.100000000000001" customHeight="1">
      <c r="A36" s="40">
        <f>IF(ROW(A27)&gt;DAY(EOMONTH(DATE($A$7,$C$7,1),0)),"",DATE($A$7,$C$7,ROWS($A$10:A36)))</f>
        <v>46108</v>
      </c>
      <c r="B36" s="41" t="str">
        <f t="shared" si="0"/>
        <v>金</v>
      </c>
      <c r="C36" s="51"/>
      <c r="D36" s="26"/>
      <c r="E36" s="27"/>
      <c r="F36" s="26"/>
      <c r="G36" s="27"/>
      <c r="H36" s="37"/>
    </row>
    <row r="37" spans="1:8" s="2" customFormat="1" ht="20.100000000000001" customHeight="1">
      <c r="A37" s="40">
        <f>IF(ROW(A28)&gt;DAY(EOMONTH(DATE($A$7,$C$7,1),0)),"",DATE($A$7,$C$7,ROWS($A$10:A37)))</f>
        <v>46109</v>
      </c>
      <c r="B37" s="41" t="str">
        <f t="shared" si="0"/>
        <v>土</v>
      </c>
      <c r="C37" s="51"/>
      <c r="D37" s="26"/>
      <c r="E37" s="27"/>
      <c r="F37" s="26"/>
      <c r="G37" s="27"/>
      <c r="H37" s="37"/>
    </row>
    <row r="38" spans="1:8" s="2" customFormat="1" ht="20.100000000000001" customHeight="1">
      <c r="A38" s="40">
        <f>IF(ROW(A29)&gt;DAY(EOMONTH(DATE($A$7,$C$7,1),0)),"",DATE($A$7,$C$7,ROWS($A$10:A38)))</f>
        <v>46110</v>
      </c>
      <c r="B38" s="41" t="str">
        <f t="shared" si="0"/>
        <v>日</v>
      </c>
      <c r="C38" s="51"/>
      <c r="D38" s="26"/>
      <c r="E38" s="27"/>
      <c r="F38" s="26"/>
      <c r="G38" s="27"/>
      <c r="H38" s="37"/>
    </row>
    <row r="39" spans="1:8" s="2" customFormat="1" ht="20.100000000000001" customHeight="1">
      <c r="A39" s="40">
        <f>IF(ROW(A30)&gt;DAY(EOMONTH(DATE($A$7,$C$7,1),0)),"",DATE($A$7,$C$7,ROWS($A$10:A39)))</f>
        <v>46111</v>
      </c>
      <c r="B39" s="41" t="str">
        <f t="shared" si="0"/>
        <v>月</v>
      </c>
      <c r="C39" s="51"/>
      <c r="D39" s="26"/>
      <c r="E39" s="27"/>
      <c r="F39" s="26"/>
      <c r="G39" s="27"/>
      <c r="H39" s="37"/>
    </row>
    <row r="40" spans="1:8" s="2" customFormat="1" ht="20.100000000000001" customHeight="1" thickBot="1">
      <c r="A40" s="118">
        <f>IF(ROW(A31)&gt;DAY(EOMONTH(DATE($A$7,$C$7,1),0)),"",DATE($A$7,$C$7,ROWS($A$10:A40)))</f>
        <v>46112</v>
      </c>
      <c r="B40" s="119" t="str">
        <f t="shared" si="0"/>
        <v>火</v>
      </c>
      <c r="C40" s="52"/>
      <c r="D40" s="28"/>
      <c r="E40" s="29"/>
      <c r="F40" s="28"/>
      <c r="G40" s="29"/>
      <c r="H40" s="38"/>
    </row>
    <row r="41" spans="1:8" ht="20.100000000000001" customHeight="1" thickTop="1" thickBot="1">
      <c r="A41" s="34" t="s">
        <v>9</v>
      </c>
      <c r="B41" s="35"/>
      <c r="C41" s="49">
        <f>SUM(C10:C40)</f>
        <v>0</v>
      </c>
      <c r="D41" s="30"/>
      <c r="E41" s="31">
        <f>SUM(E10:E40)</f>
        <v>0</v>
      </c>
      <c r="F41" s="30"/>
      <c r="G41" s="31">
        <f>SUM(G10:G40)</f>
        <v>0</v>
      </c>
      <c r="H41" s="39"/>
    </row>
    <row r="42" spans="1:8">
      <c r="A42" s="3"/>
      <c r="B42" s="3"/>
      <c r="C42" s="3"/>
      <c r="D42" s="3"/>
      <c r="E42" s="3"/>
      <c r="F42" s="3"/>
      <c r="G42" s="3"/>
      <c r="H42" s="3"/>
    </row>
  </sheetData>
  <mergeCells count="8">
    <mergeCell ref="A3:H3"/>
    <mergeCell ref="E5:H5"/>
    <mergeCell ref="A8:A9"/>
    <mergeCell ref="B8:B9"/>
    <mergeCell ref="C8:C9"/>
    <mergeCell ref="D8:E8"/>
    <mergeCell ref="F8:G8"/>
    <mergeCell ref="H8:H9"/>
  </mergeCells>
  <phoneticPr fontId="2"/>
  <conditionalFormatting sqref="B10:H40">
    <cfRule type="expression" dxfId="24" priority="4">
      <formula>$B10="日"</formula>
    </cfRule>
    <cfRule type="expression" dxfId="23" priority="5">
      <formula>$B10="土"</formula>
    </cfRule>
  </conditionalFormatting>
  <conditionalFormatting sqref="D10:H40">
    <cfRule type="expression" dxfId="22" priority="3">
      <formula>$C10="なし"</formula>
    </cfRule>
  </conditionalFormatting>
  <conditionalFormatting sqref="A10:A40">
    <cfRule type="expression" dxfId="1" priority="1">
      <formula>$B10="日"</formula>
    </cfRule>
    <cfRule type="expression" dxfId="0" priority="2">
      <formula>$B10="土"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zoomScaleNormal="100" workbookViewId="0">
      <selection activeCell="J16" sqref="J16:P16"/>
    </sheetView>
  </sheetViews>
  <sheetFormatPr defaultRowHeight="13.5"/>
  <cols>
    <col min="1" max="1" width="3.25" customWidth="1"/>
    <col min="2" max="2" width="3.75" customWidth="1"/>
    <col min="3" max="3" width="7.5" bestFit="1" customWidth="1"/>
    <col min="4" max="15" width="5.375" customWidth="1"/>
    <col min="16" max="16" width="9.5" customWidth="1"/>
    <col min="17" max="17" width="4" customWidth="1"/>
  </cols>
  <sheetData>
    <row r="1" spans="1:16" ht="30" customHeight="1">
      <c r="B1" s="9" t="s">
        <v>28</v>
      </c>
      <c r="P1" s="10" t="s">
        <v>31</v>
      </c>
    </row>
    <row r="2" spans="1:16" ht="22.5" customHeight="1"/>
    <row r="3" spans="1:16" ht="30" customHeight="1">
      <c r="B3" s="84" t="s">
        <v>46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ht="27.75" customHeight="1"/>
    <row r="5" spans="1:16" ht="30" customHeight="1">
      <c r="B5" s="5" t="s">
        <v>0</v>
      </c>
      <c r="D5" s="5"/>
      <c r="E5" s="5"/>
      <c r="F5" s="5"/>
      <c r="G5" s="5"/>
      <c r="H5" s="5"/>
    </row>
    <row r="6" spans="1:16" ht="30" customHeight="1">
      <c r="A6" s="5"/>
      <c r="B6" s="5"/>
      <c r="C6" s="5"/>
      <c r="D6" s="5"/>
      <c r="H6" s="85" t="s">
        <v>4</v>
      </c>
      <c r="I6" s="85"/>
      <c r="J6" s="85"/>
      <c r="K6" s="86" t="str">
        <f>'4月'!E5</f>
        <v>〇〇児童クラブ</v>
      </c>
      <c r="L6" s="86"/>
      <c r="M6" s="86"/>
      <c r="N6" s="86"/>
      <c r="O6" s="86"/>
      <c r="P6" s="86"/>
    </row>
    <row r="7" spans="1:16" ht="30" customHeight="1">
      <c r="A7" s="5"/>
      <c r="B7" s="5"/>
      <c r="C7" s="5"/>
      <c r="D7" s="5"/>
      <c r="H7" s="85" t="s">
        <v>8</v>
      </c>
      <c r="I7" s="85"/>
      <c r="J7" s="85"/>
      <c r="K7" s="86">
        <f>'③報告書（推進）'!K7:P7</f>
        <v>0</v>
      </c>
      <c r="L7" s="86"/>
      <c r="M7" s="86"/>
      <c r="N7" s="86"/>
      <c r="O7" s="86"/>
      <c r="P7" s="86"/>
    </row>
    <row r="8" spans="1:16">
      <c r="E8" s="16"/>
      <c r="F8" s="17"/>
      <c r="G8" s="17"/>
      <c r="H8" s="17"/>
    </row>
    <row r="9" spans="1:16">
      <c r="E9" s="16"/>
      <c r="F9" s="17"/>
      <c r="G9" s="17"/>
      <c r="H9" s="17"/>
    </row>
    <row r="10" spans="1:16" ht="30" customHeight="1">
      <c r="C10" s="11" t="s">
        <v>5</v>
      </c>
      <c r="D10" s="12"/>
      <c r="E10" s="5"/>
      <c r="F10" s="5"/>
      <c r="G10" s="5"/>
      <c r="H10" s="5"/>
      <c r="I10" s="14"/>
      <c r="L10" s="100">
        <v>2059000</v>
      </c>
      <c r="M10" s="100"/>
      <c r="N10" s="100"/>
      <c r="O10" s="100"/>
      <c r="P10" s="100"/>
    </row>
    <row r="11" spans="1:16" ht="30" customHeight="1">
      <c r="C11" s="13" t="s">
        <v>6</v>
      </c>
      <c r="D11" s="12"/>
      <c r="E11" s="5"/>
      <c r="F11" s="5"/>
      <c r="G11" s="5"/>
      <c r="H11" s="88"/>
      <c r="I11" s="88"/>
      <c r="L11" s="100">
        <f>P26</f>
        <v>0</v>
      </c>
      <c r="M11" s="100"/>
      <c r="N11" s="100"/>
      <c r="O11" s="100"/>
      <c r="P11" s="100"/>
    </row>
    <row r="12" spans="1:16" ht="30" customHeight="1">
      <c r="C12" s="7" t="s">
        <v>7</v>
      </c>
      <c r="D12" s="15"/>
      <c r="E12" s="7"/>
      <c r="F12" s="7"/>
      <c r="G12" s="7"/>
      <c r="L12" s="101">
        <f>MIN(L10:M11)</f>
        <v>0</v>
      </c>
      <c r="M12" s="101"/>
      <c r="N12" s="101"/>
      <c r="O12" s="101"/>
      <c r="P12" s="101"/>
    </row>
    <row r="13" spans="1:16" ht="23.25" customHeight="1"/>
    <row r="14" spans="1:16" ht="29.25" customHeight="1"/>
    <row r="15" spans="1:16" ht="29.25" customHeight="1">
      <c r="C15" s="90" t="s">
        <v>30</v>
      </c>
      <c r="D15" s="90"/>
      <c r="E15" s="90"/>
      <c r="F15" s="90"/>
      <c r="G15" s="90"/>
      <c r="H15" s="90"/>
      <c r="I15" s="90"/>
      <c r="J15" s="91" t="s">
        <v>44</v>
      </c>
      <c r="K15" s="91"/>
      <c r="L15" s="91"/>
      <c r="M15" s="91"/>
      <c r="N15" s="91"/>
      <c r="O15" s="91"/>
      <c r="P15" s="91"/>
    </row>
    <row r="16" spans="1:16" ht="29.25" customHeight="1">
      <c r="C16" s="8">
        <v>1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</row>
    <row r="17" spans="2:16" ht="29.25" customHeight="1">
      <c r="C17" s="8">
        <v>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</row>
    <row r="18" spans="2:16" ht="29.25" customHeight="1">
      <c r="C18" s="8">
        <v>3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</row>
    <row r="19" spans="2:16" ht="29.25" customHeight="1">
      <c r="C19" s="8">
        <v>4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</row>
    <row r="20" spans="2:16" ht="29.25" customHeight="1">
      <c r="C20" s="8">
        <v>5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</row>
    <row r="21" spans="2:16" ht="29.25" customHeight="1">
      <c r="C21" s="5" t="s">
        <v>45</v>
      </c>
    </row>
    <row r="22" spans="2:16" ht="29.25" customHeight="1"/>
    <row r="23" spans="2:16" ht="29.25" customHeight="1">
      <c r="B23" s="94"/>
      <c r="C23" s="95"/>
      <c r="D23" s="18" t="s">
        <v>11</v>
      </c>
      <c r="E23" s="19" t="s">
        <v>12</v>
      </c>
      <c r="F23" s="19" t="s">
        <v>13</v>
      </c>
      <c r="G23" s="19" t="s">
        <v>14</v>
      </c>
      <c r="H23" s="19" t="s">
        <v>15</v>
      </c>
      <c r="I23" s="19" t="s">
        <v>16</v>
      </c>
      <c r="J23" s="19" t="s">
        <v>17</v>
      </c>
      <c r="K23" s="19" t="s">
        <v>18</v>
      </c>
      <c r="L23" s="19" t="s">
        <v>19</v>
      </c>
      <c r="M23" s="19" t="s">
        <v>20</v>
      </c>
      <c r="N23" s="19" t="s">
        <v>21</v>
      </c>
      <c r="O23" s="20" t="s">
        <v>22</v>
      </c>
      <c r="P23" s="21" t="s">
        <v>23</v>
      </c>
    </row>
    <row r="24" spans="2:16" ht="29.25" customHeight="1">
      <c r="B24" s="96" t="s">
        <v>10</v>
      </c>
      <c r="C24" s="97"/>
      <c r="D24" s="61">
        <f>'4月'!$C$41</f>
        <v>0</v>
      </c>
      <c r="E24" s="62">
        <f>'5月'!$C$41</f>
        <v>0</v>
      </c>
      <c r="F24" s="62">
        <f>'6月'!$C$41</f>
        <v>0</v>
      </c>
      <c r="G24" s="62">
        <f>'7月'!$C$41</f>
        <v>0</v>
      </c>
      <c r="H24" s="62">
        <f>'8月'!$C$41</f>
        <v>0</v>
      </c>
      <c r="I24" s="62">
        <f>'9月'!$C$41</f>
        <v>0</v>
      </c>
      <c r="J24" s="62">
        <f>'10月'!$C$41</f>
        <v>0</v>
      </c>
      <c r="K24" s="62">
        <f>'11月'!$C$41</f>
        <v>0</v>
      </c>
      <c r="L24" s="62">
        <f>'12月'!$C$41</f>
        <v>0</v>
      </c>
      <c r="M24" s="62">
        <f>'1月'!$C$41</f>
        <v>0</v>
      </c>
      <c r="N24" s="62">
        <f>'2月'!$C$41</f>
        <v>0</v>
      </c>
      <c r="O24" s="63">
        <f>'3月'!$C$41</f>
        <v>0</v>
      </c>
      <c r="P24" s="64">
        <f>SUM(D24:O24)</f>
        <v>0</v>
      </c>
    </row>
    <row r="25" spans="2:16" ht="29.25" hidden="1" customHeight="1">
      <c r="B25" s="98" t="s">
        <v>25</v>
      </c>
      <c r="C25" s="99"/>
      <c r="D25" s="53">
        <f>'4月'!$E$41</f>
        <v>0</v>
      </c>
      <c r="E25" s="54">
        <f>'5月'!$E$41</f>
        <v>0</v>
      </c>
      <c r="F25" s="54">
        <f>'6月'!$E$41</f>
        <v>0</v>
      </c>
      <c r="G25" s="54">
        <f>'7月'!$E$41</f>
        <v>0</v>
      </c>
      <c r="H25" s="54">
        <f>'8月'!$E$41</f>
        <v>0</v>
      </c>
      <c r="I25" s="54">
        <f>'9月'!$E$41</f>
        <v>0</v>
      </c>
      <c r="J25" s="54">
        <f>'10月'!$E$41</f>
        <v>0</v>
      </c>
      <c r="K25" s="54">
        <f>'11月'!$E$41</f>
        <v>0</v>
      </c>
      <c r="L25" s="54">
        <f>'12月'!$E$41</f>
        <v>0</v>
      </c>
      <c r="M25" s="54">
        <f>'1月'!$E$41</f>
        <v>0</v>
      </c>
      <c r="N25" s="54">
        <f>'2月'!$E$41</f>
        <v>0</v>
      </c>
      <c r="O25" s="55">
        <f>'3月'!$E$41</f>
        <v>0</v>
      </c>
      <c r="P25" s="56">
        <f t="shared" ref="P25" si="0">SUM(D25:O25)</f>
        <v>0</v>
      </c>
    </row>
    <row r="26" spans="2:16" ht="29.25" customHeight="1">
      <c r="B26" s="92" t="s">
        <v>27</v>
      </c>
      <c r="C26" s="93"/>
      <c r="D26" s="57">
        <f>'4月'!$G$41</f>
        <v>0</v>
      </c>
      <c r="E26" s="58">
        <f>'5月'!$G$41</f>
        <v>0</v>
      </c>
      <c r="F26" s="58">
        <f>'6月'!$G$41</f>
        <v>0</v>
      </c>
      <c r="G26" s="58">
        <f>'7月'!$G$41</f>
        <v>0</v>
      </c>
      <c r="H26" s="58">
        <f>'8月'!$G$41</f>
        <v>0</v>
      </c>
      <c r="I26" s="58">
        <f>'9月'!$G$41</f>
        <v>0</v>
      </c>
      <c r="J26" s="58">
        <f>'10月'!$G$41</f>
        <v>0</v>
      </c>
      <c r="K26" s="58">
        <f>'11月'!$G$41</f>
        <v>0</v>
      </c>
      <c r="L26" s="58">
        <f>'12月'!$G$41</f>
        <v>0</v>
      </c>
      <c r="M26" s="58">
        <f>'1月'!$G$41</f>
        <v>0</v>
      </c>
      <c r="N26" s="58">
        <f>'2月'!$G$41</f>
        <v>0</v>
      </c>
      <c r="O26" s="59">
        <f>'3月'!$G$41</f>
        <v>0</v>
      </c>
      <c r="P26" s="60">
        <f>SUM(D26:O26)</f>
        <v>0</v>
      </c>
    </row>
  </sheetData>
  <sheetProtection sheet="1" objects="1" scenarios="1" selectLockedCells="1"/>
  <mergeCells count="25">
    <mergeCell ref="D16:I16"/>
    <mergeCell ref="J16:P16"/>
    <mergeCell ref="B3:P3"/>
    <mergeCell ref="H6:J6"/>
    <mergeCell ref="K6:P6"/>
    <mergeCell ref="H7:J7"/>
    <mergeCell ref="K7:P7"/>
    <mergeCell ref="L10:P10"/>
    <mergeCell ref="H11:I11"/>
    <mergeCell ref="L11:P11"/>
    <mergeCell ref="L12:P12"/>
    <mergeCell ref="C15:I15"/>
    <mergeCell ref="J15:P15"/>
    <mergeCell ref="B26:C26"/>
    <mergeCell ref="D17:I17"/>
    <mergeCell ref="J17:P17"/>
    <mergeCell ref="D18:I18"/>
    <mergeCell ref="J18:P18"/>
    <mergeCell ref="D19:I19"/>
    <mergeCell ref="J19:P19"/>
    <mergeCell ref="D20:I20"/>
    <mergeCell ref="J20:P20"/>
    <mergeCell ref="B23:C23"/>
    <mergeCell ref="B24:C24"/>
    <mergeCell ref="B25:C25"/>
  </mergeCells>
  <phoneticPr fontId="2"/>
  <pageMargins left="0.51181102362204722" right="0.51181102362204722" top="0.74803149606299213" bottom="0.55118110236220474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C0A58-5A39-4ED8-911B-604CAADF1D66}">
  <sheetPr>
    <tabColor theme="9" tint="0.39997558519241921"/>
    <pageSetUpPr fitToPage="1"/>
  </sheetPr>
  <dimension ref="A1:K41"/>
  <sheetViews>
    <sheetView view="pageBreakPreview" zoomScale="115" zoomScaleNormal="115" zoomScaleSheetLayoutView="115" workbookViewId="0">
      <selection activeCell="D36" sqref="D36"/>
    </sheetView>
  </sheetViews>
  <sheetFormatPr defaultRowHeight="13.5"/>
  <cols>
    <col min="1" max="1" width="9" style="1" customWidth="1"/>
    <col min="2" max="2" width="5.25" style="1" bestFit="1" customWidth="1"/>
    <col min="3" max="3" width="11" style="1" bestFit="1" customWidth="1"/>
    <col min="4" max="4" width="17.625" style="1" customWidth="1"/>
    <col min="5" max="5" width="14.75" style="1" customWidth="1"/>
    <col min="6" max="6" width="17.625" style="1" customWidth="1"/>
    <col min="7" max="7" width="14.75" style="1" customWidth="1"/>
    <col min="8" max="8" width="10.125" style="1" customWidth="1"/>
    <col min="9" max="9" width="4.625" style="1" customWidth="1"/>
    <col min="10" max="10" width="7.75" style="1" customWidth="1"/>
    <col min="11" max="16384" width="9" style="1"/>
  </cols>
  <sheetData>
    <row r="1" spans="1:11" ht="17.25">
      <c r="A1" s="6" t="s">
        <v>41</v>
      </c>
      <c r="B1" s="3"/>
      <c r="C1" s="3"/>
      <c r="D1" s="3"/>
      <c r="E1" s="3"/>
      <c r="F1" s="3"/>
      <c r="G1" s="3"/>
      <c r="H1" s="22" t="s">
        <v>37</v>
      </c>
    </row>
    <row r="2" spans="1:11" ht="6" customHeight="1">
      <c r="A2" s="6"/>
      <c r="B2" s="3"/>
      <c r="C2" s="3"/>
      <c r="D2" s="3"/>
      <c r="E2" s="3"/>
      <c r="F2" s="3"/>
      <c r="G2" s="3"/>
      <c r="H2" s="3"/>
    </row>
    <row r="3" spans="1:11" ht="21.75" customHeight="1">
      <c r="A3" s="102" t="s">
        <v>35</v>
      </c>
      <c r="B3" s="102"/>
      <c r="C3" s="102"/>
      <c r="D3" s="102"/>
      <c r="E3" s="102"/>
      <c r="F3" s="102"/>
      <c r="G3" s="102"/>
      <c r="H3" s="102"/>
      <c r="I3" s="4"/>
      <c r="J3" s="4"/>
      <c r="K3" s="4"/>
    </row>
    <row r="4" spans="1:11" ht="6.7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</row>
    <row r="5" spans="1:11" ht="20.100000000000001" customHeight="1">
      <c r="A5" s="3"/>
      <c r="B5" s="3"/>
      <c r="C5" s="3"/>
      <c r="D5" s="36" t="s">
        <v>4</v>
      </c>
      <c r="E5" s="115" t="s">
        <v>38</v>
      </c>
      <c r="F5" s="115"/>
      <c r="G5" s="115"/>
      <c r="H5" s="115"/>
    </row>
    <row r="6" spans="1:11" ht="6" customHeight="1">
      <c r="A6" s="3"/>
      <c r="B6" s="3"/>
      <c r="C6" s="3"/>
      <c r="D6" s="3"/>
      <c r="E6" s="3"/>
      <c r="F6" s="3"/>
      <c r="G6" s="3"/>
      <c r="H6" s="3"/>
    </row>
    <row r="7" spans="1:11" ht="19.5" customHeight="1" thickBot="1">
      <c r="A7" s="23">
        <v>2025</v>
      </c>
      <c r="B7" s="3" t="s">
        <v>33</v>
      </c>
      <c r="C7" s="23">
        <v>4</v>
      </c>
      <c r="D7" s="3" t="s">
        <v>34</v>
      </c>
      <c r="E7" s="3"/>
      <c r="F7" s="3"/>
      <c r="G7" s="3"/>
      <c r="H7" s="3"/>
    </row>
    <row r="8" spans="1:11" s="2" customFormat="1" ht="21.75" customHeight="1">
      <c r="A8" s="103" t="s">
        <v>1</v>
      </c>
      <c r="B8" s="105" t="s">
        <v>2</v>
      </c>
      <c r="C8" s="107" t="s">
        <v>24</v>
      </c>
      <c r="D8" s="109" t="s">
        <v>42</v>
      </c>
      <c r="E8" s="110"/>
      <c r="F8" s="111" t="s">
        <v>43</v>
      </c>
      <c r="G8" s="112"/>
      <c r="H8" s="113" t="s">
        <v>3</v>
      </c>
    </row>
    <row r="9" spans="1:11" s="2" customFormat="1" ht="30" customHeight="1" thickBot="1">
      <c r="A9" s="104"/>
      <c r="B9" s="106"/>
      <c r="C9" s="108"/>
      <c r="D9" s="45" t="s">
        <v>36</v>
      </c>
      <c r="E9" s="46" t="s">
        <v>26</v>
      </c>
      <c r="F9" s="47" t="s">
        <v>39</v>
      </c>
      <c r="G9" s="48" t="s">
        <v>40</v>
      </c>
      <c r="H9" s="114"/>
    </row>
    <row r="10" spans="1:11" s="2" customFormat="1" ht="20.100000000000001" customHeight="1">
      <c r="A10" s="40">
        <f t="shared" ref="A10:A27" si="0">IF(ROW(A1)&gt;DAY(EOMONTH(DATE($A$7,$C$7,1),0)),"",DATE($A$7,$C$7,ROW(A1)))</f>
        <v>45748</v>
      </c>
      <c r="B10" s="41" t="str">
        <f>IF(A10="","",TEXT(A10,"aaa"))</f>
        <v>火</v>
      </c>
      <c r="C10" s="50"/>
      <c r="D10" s="42"/>
      <c r="E10" s="43"/>
      <c r="F10" s="42"/>
      <c r="G10" s="43"/>
      <c r="H10" s="44"/>
    </row>
    <row r="11" spans="1:11" s="2" customFormat="1" ht="20.100000000000001" customHeight="1">
      <c r="A11" s="32">
        <f t="shared" si="0"/>
        <v>45749</v>
      </c>
      <c r="B11" s="24" t="str">
        <f t="shared" ref="B11:B39" si="1">IF(A11="","",TEXT(A11,"aaa"))</f>
        <v>水</v>
      </c>
      <c r="C11" s="51"/>
      <c r="D11" s="26"/>
      <c r="E11" s="27"/>
      <c r="F11" s="26"/>
      <c r="G11" s="27"/>
      <c r="H11" s="37"/>
    </row>
    <row r="12" spans="1:11" s="2" customFormat="1" ht="20.100000000000001" customHeight="1">
      <c r="A12" s="32">
        <f t="shared" si="0"/>
        <v>45750</v>
      </c>
      <c r="B12" s="24" t="str">
        <f t="shared" si="1"/>
        <v>木</v>
      </c>
      <c r="C12" s="51"/>
      <c r="D12" s="26"/>
      <c r="E12" s="27"/>
      <c r="F12" s="26"/>
      <c r="G12" s="27"/>
      <c r="H12" s="37"/>
    </row>
    <row r="13" spans="1:11" s="2" customFormat="1" ht="20.100000000000001" customHeight="1">
      <c r="A13" s="32">
        <f t="shared" si="0"/>
        <v>45751</v>
      </c>
      <c r="B13" s="24" t="str">
        <f t="shared" si="1"/>
        <v>金</v>
      </c>
      <c r="C13" s="51"/>
      <c r="D13" s="26"/>
      <c r="E13" s="27"/>
      <c r="F13" s="26"/>
      <c r="G13" s="27"/>
      <c r="H13" s="37"/>
    </row>
    <row r="14" spans="1:11" s="2" customFormat="1" ht="20.100000000000001" customHeight="1">
      <c r="A14" s="32">
        <f t="shared" si="0"/>
        <v>45752</v>
      </c>
      <c r="B14" s="24" t="str">
        <f t="shared" si="1"/>
        <v>土</v>
      </c>
      <c r="C14" s="51"/>
      <c r="D14" s="26"/>
      <c r="E14" s="27"/>
      <c r="F14" s="26"/>
      <c r="G14" s="27"/>
      <c r="H14" s="37"/>
    </row>
    <row r="15" spans="1:11" s="2" customFormat="1" ht="20.100000000000001" customHeight="1">
      <c r="A15" s="32">
        <f t="shared" si="0"/>
        <v>45753</v>
      </c>
      <c r="B15" s="24" t="str">
        <f t="shared" si="1"/>
        <v>日</v>
      </c>
      <c r="C15" s="51"/>
      <c r="D15" s="26"/>
      <c r="E15" s="27"/>
      <c r="F15" s="26"/>
      <c r="G15" s="27"/>
      <c r="H15" s="37"/>
    </row>
    <row r="16" spans="1:11" s="2" customFormat="1" ht="20.100000000000001" customHeight="1">
      <c r="A16" s="32">
        <f t="shared" si="0"/>
        <v>45754</v>
      </c>
      <c r="B16" s="24" t="str">
        <f t="shared" si="1"/>
        <v>月</v>
      </c>
      <c r="C16" s="51"/>
      <c r="D16" s="26"/>
      <c r="E16" s="27"/>
      <c r="F16" s="26"/>
      <c r="G16" s="27"/>
      <c r="H16" s="37"/>
    </row>
    <row r="17" spans="1:8" s="2" customFormat="1" ht="20.100000000000001" customHeight="1">
      <c r="A17" s="32">
        <f t="shared" si="0"/>
        <v>45755</v>
      </c>
      <c r="B17" s="24" t="str">
        <f t="shared" si="1"/>
        <v>火</v>
      </c>
      <c r="C17" s="51"/>
      <c r="D17" s="26"/>
      <c r="E17" s="27"/>
      <c r="F17" s="26"/>
      <c r="G17" s="27"/>
      <c r="H17" s="37"/>
    </row>
    <row r="18" spans="1:8" s="2" customFormat="1" ht="20.100000000000001" customHeight="1">
      <c r="A18" s="32">
        <f t="shared" si="0"/>
        <v>45756</v>
      </c>
      <c r="B18" s="24" t="str">
        <f t="shared" si="1"/>
        <v>水</v>
      </c>
      <c r="C18" s="51"/>
      <c r="D18" s="26"/>
      <c r="E18" s="27"/>
      <c r="F18" s="26"/>
      <c r="G18" s="27"/>
      <c r="H18" s="37"/>
    </row>
    <row r="19" spans="1:8" s="2" customFormat="1" ht="20.100000000000001" customHeight="1">
      <c r="A19" s="32">
        <f t="shared" si="0"/>
        <v>45757</v>
      </c>
      <c r="B19" s="24" t="str">
        <f t="shared" si="1"/>
        <v>木</v>
      </c>
      <c r="C19" s="51"/>
      <c r="D19" s="26"/>
      <c r="E19" s="27"/>
      <c r="F19" s="26"/>
      <c r="G19" s="27"/>
      <c r="H19" s="37"/>
    </row>
    <row r="20" spans="1:8" s="2" customFormat="1" ht="20.100000000000001" customHeight="1">
      <c r="A20" s="32">
        <f t="shared" si="0"/>
        <v>45758</v>
      </c>
      <c r="B20" s="24" t="str">
        <f t="shared" si="1"/>
        <v>金</v>
      </c>
      <c r="C20" s="51"/>
      <c r="D20" s="26"/>
      <c r="E20" s="27"/>
      <c r="F20" s="26"/>
      <c r="G20" s="27"/>
      <c r="H20" s="37"/>
    </row>
    <row r="21" spans="1:8" s="2" customFormat="1" ht="20.100000000000001" customHeight="1">
      <c r="A21" s="32">
        <f t="shared" si="0"/>
        <v>45759</v>
      </c>
      <c r="B21" s="24" t="str">
        <f t="shared" si="1"/>
        <v>土</v>
      </c>
      <c r="C21" s="51"/>
      <c r="D21" s="26"/>
      <c r="E21" s="27"/>
      <c r="F21" s="26"/>
      <c r="G21" s="27"/>
      <c r="H21" s="37"/>
    </row>
    <row r="22" spans="1:8" s="2" customFormat="1" ht="20.100000000000001" customHeight="1">
      <c r="A22" s="32">
        <f t="shared" si="0"/>
        <v>45760</v>
      </c>
      <c r="B22" s="24" t="str">
        <f t="shared" si="1"/>
        <v>日</v>
      </c>
      <c r="C22" s="51"/>
      <c r="D22" s="26"/>
      <c r="E22" s="27"/>
      <c r="F22" s="26"/>
      <c r="G22" s="27"/>
      <c r="H22" s="37"/>
    </row>
    <row r="23" spans="1:8" s="2" customFormat="1" ht="20.100000000000001" customHeight="1">
      <c r="A23" s="32">
        <f t="shared" si="0"/>
        <v>45761</v>
      </c>
      <c r="B23" s="24" t="str">
        <f t="shared" si="1"/>
        <v>月</v>
      </c>
      <c r="C23" s="51"/>
      <c r="D23" s="26"/>
      <c r="E23" s="27"/>
      <c r="F23" s="26"/>
      <c r="G23" s="27"/>
      <c r="H23" s="37"/>
    </row>
    <row r="24" spans="1:8" s="2" customFormat="1" ht="20.100000000000001" customHeight="1">
      <c r="A24" s="32">
        <f t="shared" si="0"/>
        <v>45762</v>
      </c>
      <c r="B24" s="24" t="str">
        <f t="shared" si="1"/>
        <v>火</v>
      </c>
      <c r="C24" s="51"/>
      <c r="D24" s="26"/>
      <c r="E24" s="27"/>
      <c r="F24" s="26"/>
      <c r="G24" s="27"/>
      <c r="H24" s="37"/>
    </row>
    <row r="25" spans="1:8" s="2" customFormat="1" ht="20.100000000000001" customHeight="1">
      <c r="A25" s="32">
        <f t="shared" si="0"/>
        <v>45763</v>
      </c>
      <c r="B25" s="24" t="str">
        <f t="shared" si="1"/>
        <v>水</v>
      </c>
      <c r="C25" s="51"/>
      <c r="D25" s="26"/>
      <c r="E25" s="27"/>
      <c r="F25" s="26"/>
      <c r="G25" s="27"/>
      <c r="H25" s="37"/>
    </row>
    <row r="26" spans="1:8" s="2" customFormat="1" ht="20.100000000000001" customHeight="1">
      <c r="A26" s="32">
        <f t="shared" si="0"/>
        <v>45764</v>
      </c>
      <c r="B26" s="24" t="str">
        <f t="shared" si="1"/>
        <v>木</v>
      </c>
      <c r="C26" s="51"/>
      <c r="D26" s="26"/>
      <c r="E26" s="27"/>
      <c r="F26" s="26"/>
      <c r="G26" s="27"/>
      <c r="H26" s="37"/>
    </row>
    <row r="27" spans="1:8" s="2" customFormat="1" ht="20.100000000000001" customHeight="1">
      <c r="A27" s="32">
        <f t="shared" si="0"/>
        <v>45765</v>
      </c>
      <c r="B27" s="24" t="str">
        <f t="shared" ref="B27" si="2">IF(A27="","",TEXT(A27,"aaa"))</f>
        <v>金</v>
      </c>
      <c r="C27" s="51"/>
      <c r="D27" s="26"/>
      <c r="E27" s="27"/>
      <c r="F27" s="26"/>
      <c r="G27" s="27"/>
      <c r="H27" s="37"/>
    </row>
    <row r="28" spans="1:8" s="2" customFormat="1" ht="20.100000000000001" customHeight="1">
      <c r="A28" s="32">
        <f>IF(ROW(A19)&gt;DAY(EOMONTH(DATE($A$7,$C$7,1),0)),"",DATE($A$7,$C$7,ROW(A19)))</f>
        <v>45766</v>
      </c>
      <c r="B28" s="24" t="str">
        <f t="shared" si="1"/>
        <v>土</v>
      </c>
      <c r="C28" s="51"/>
      <c r="D28" s="26"/>
      <c r="E28" s="27"/>
      <c r="F28" s="26"/>
      <c r="G28" s="27"/>
      <c r="H28" s="37"/>
    </row>
    <row r="29" spans="1:8" s="2" customFormat="1" ht="20.100000000000001" customHeight="1">
      <c r="A29" s="32">
        <f>IF(ROW(A20)&gt;DAY(EOMONTH(DATE($A$7,$C$7,1),0)),"",DATE($A$7,$C$7,ROW(A20)))</f>
        <v>45767</v>
      </c>
      <c r="B29" s="24" t="str">
        <f t="shared" si="1"/>
        <v>日</v>
      </c>
      <c r="C29" s="51"/>
      <c r="D29" s="26"/>
      <c r="E29" s="27"/>
      <c r="F29" s="26"/>
      <c r="G29" s="27"/>
      <c r="H29" s="37"/>
    </row>
    <row r="30" spans="1:8" s="2" customFormat="1" ht="20.100000000000001" customHeight="1">
      <c r="A30" s="32">
        <f>IF(ROW(A21)&gt;DAY(EOMONTH(DATE($A$7,$C$7,1),0)),"",DATE($A$7,$C$7,ROW(A21)))</f>
        <v>45768</v>
      </c>
      <c r="B30" s="24" t="str">
        <f t="shared" si="1"/>
        <v>月</v>
      </c>
      <c r="C30" s="51"/>
      <c r="D30" s="26"/>
      <c r="E30" s="27"/>
      <c r="F30" s="26"/>
      <c r="G30" s="27"/>
      <c r="H30" s="37"/>
    </row>
    <row r="31" spans="1:8" s="2" customFormat="1" ht="20.100000000000001" customHeight="1">
      <c r="A31" s="32">
        <f>IF(ROW(A22)&gt;DAY(EOMONTH(DATE($A$7,$C$7,1),0)),"",DATE($A$7,$C$7,ROW(A22)))</f>
        <v>45769</v>
      </c>
      <c r="B31" s="24" t="str">
        <f t="shared" si="1"/>
        <v>火</v>
      </c>
      <c r="C31" s="51"/>
      <c r="D31" s="26"/>
      <c r="E31" s="27"/>
      <c r="F31" s="26"/>
      <c r="G31" s="27"/>
      <c r="H31" s="37"/>
    </row>
    <row r="32" spans="1:8" s="2" customFormat="1" ht="20.100000000000001" customHeight="1">
      <c r="A32" s="32">
        <f>IF(ROW(A23)&gt;DAY(EOMONTH(DATE($A$7,$C$7,1),0)),"",DATE($A$7,$C$7,ROW(A23)))</f>
        <v>45770</v>
      </c>
      <c r="B32" s="24" t="str">
        <f t="shared" si="1"/>
        <v>水</v>
      </c>
      <c r="C32" s="51"/>
      <c r="D32" s="26"/>
      <c r="E32" s="27"/>
      <c r="F32" s="26"/>
      <c r="G32" s="27"/>
      <c r="H32" s="37"/>
    </row>
    <row r="33" spans="1:8" s="2" customFormat="1" ht="20.100000000000001" customHeight="1">
      <c r="A33" s="32">
        <f>IF(ROW(A24)&gt;DAY(EOMONTH(DATE($A$7,$C$7,1),0)),"",DATE($A$7,$C$7,ROW(A24)))</f>
        <v>45771</v>
      </c>
      <c r="B33" s="24" t="str">
        <f t="shared" si="1"/>
        <v>木</v>
      </c>
      <c r="C33" s="51"/>
      <c r="D33" s="26"/>
      <c r="E33" s="27"/>
      <c r="F33" s="26"/>
      <c r="G33" s="27"/>
      <c r="H33" s="37"/>
    </row>
    <row r="34" spans="1:8" s="2" customFormat="1" ht="20.100000000000001" customHeight="1">
      <c r="A34" s="32">
        <f>IF(ROW(A25)&gt;DAY(EOMONTH(DATE($A$7,$C$7,1),0)),"",DATE($A$7,$C$7,ROW(A25)))</f>
        <v>45772</v>
      </c>
      <c r="B34" s="24" t="str">
        <f t="shared" si="1"/>
        <v>金</v>
      </c>
      <c r="C34" s="51"/>
      <c r="D34" s="26"/>
      <c r="E34" s="27"/>
      <c r="F34" s="26"/>
      <c r="G34" s="27"/>
      <c r="H34" s="37"/>
    </row>
    <row r="35" spans="1:8" s="2" customFormat="1" ht="20.100000000000001" customHeight="1">
      <c r="A35" s="32">
        <f>IF(ROW(A26)&gt;DAY(EOMONTH(DATE($A$7,$C$7,1),0)),"",DATE($A$7,$C$7,ROW(A26)))</f>
        <v>45773</v>
      </c>
      <c r="B35" s="24" t="str">
        <f t="shared" si="1"/>
        <v>土</v>
      </c>
      <c r="C35" s="51"/>
      <c r="D35" s="26"/>
      <c r="E35" s="27"/>
      <c r="F35" s="26"/>
      <c r="G35" s="27"/>
      <c r="H35" s="37"/>
    </row>
    <row r="36" spans="1:8" s="2" customFormat="1" ht="20.100000000000001" customHeight="1">
      <c r="A36" s="32">
        <f t="shared" ref="A36:A38" si="3">IF(ROW(A28)&gt;DAY(EOMONTH(DATE($A$7,$C$7,1),0)),"",DATE($A$7,$C$7,ROW(A28)))</f>
        <v>45775</v>
      </c>
      <c r="B36" s="24" t="str">
        <f t="shared" si="1"/>
        <v>月</v>
      </c>
      <c r="C36" s="51"/>
      <c r="D36" s="26"/>
      <c r="E36" s="27"/>
      <c r="F36" s="26"/>
      <c r="G36" s="27"/>
      <c r="H36" s="37"/>
    </row>
    <row r="37" spans="1:8" s="2" customFormat="1" ht="20.100000000000001" customHeight="1">
      <c r="A37" s="32">
        <f t="shared" si="3"/>
        <v>45776</v>
      </c>
      <c r="B37" s="24" t="str">
        <f t="shared" si="1"/>
        <v>火</v>
      </c>
      <c r="C37" s="51"/>
      <c r="D37" s="26"/>
      <c r="E37" s="27"/>
      <c r="F37" s="26"/>
      <c r="G37" s="27"/>
      <c r="H37" s="37"/>
    </row>
    <row r="38" spans="1:8" s="2" customFormat="1" ht="20.100000000000001" customHeight="1">
      <c r="A38" s="32">
        <f t="shared" si="3"/>
        <v>45777</v>
      </c>
      <c r="B38" s="24" t="str">
        <f t="shared" si="1"/>
        <v>水</v>
      </c>
      <c r="C38" s="51"/>
      <c r="D38" s="26"/>
      <c r="E38" s="27"/>
      <c r="F38" s="26"/>
      <c r="G38" s="27"/>
      <c r="H38" s="37"/>
    </row>
    <row r="39" spans="1:8" s="2" customFormat="1" ht="20.100000000000001" customHeight="1" thickBot="1">
      <c r="A39" s="33" t="str">
        <f>IF(ROW(A32)&gt;DAY(EOMONTH(DATE($A$7,$C$7,1),0)),"",DATE($A$7,$C$7,ROW(A32)))</f>
        <v/>
      </c>
      <c r="B39" s="25" t="str">
        <f t="shared" si="1"/>
        <v/>
      </c>
      <c r="C39" s="52"/>
      <c r="D39" s="28"/>
      <c r="E39" s="29"/>
      <c r="F39" s="28"/>
      <c r="G39" s="29"/>
      <c r="H39" s="38"/>
    </row>
    <row r="40" spans="1:8" ht="20.100000000000001" customHeight="1" thickTop="1" thickBot="1">
      <c r="A40" s="34" t="s">
        <v>9</v>
      </c>
      <c r="B40" s="35"/>
      <c r="C40" s="49">
        <f>SUM(C10:C39)</f>
        <v>0</v>
      </c>
      <c r="D40" s="30"/>
      <c r="E40" s="31">
        <f>SUM(E10:E39)</f>
        <v>0</v>
      </c>
      <c r="F40" s="30"/>
      <c r="G40" s="31">
        <f>SUM(G10:G39)</f>
        <v>0</v>
      </c>
      <c r="H40" s="39"/>
    </row>
    <row r="41" spans="1:8">
      <c r="A41" s="3"/>
      <c r="B41" s="3"/>
      <c r="C41" s="3"/>
      <c r="D41" s="3"/>
      <c r="E41" s="3"/>
      <c r="F41" s="3"/>
      <c r="G41" s="3"/>
      <c r="H41" s="3"/>
    </row>
  </sheetData>
  <sheetProtection sheet="1" objects="1" scenarios="1" selectLockedCells="1"/>
  <mergeCells count="8">
    <mergeCell ref="A3:H3"/>
    <mergeCell ref="A8:A9"/>
    <mergeCell ref="B8:B9"/>
    <mergeCell ref="C8:C9"/>
    <mergeCell ref="D8:E8"/>
    <mergeCell ref="F8:G8"/>
    <mergeCell ref="H8:H9"/>
    <mergeCell ref="E5:H5"/>
  </mergeCells>
  <phoneticPr fontId="2"/>
  <conditionalFormatting sqref="A10:H39">
    <cfRule type="expression" dxfId="60" priority="2">
      <formula>$B10="日"</formula>
    </cfRule>
    <cfRule type="expression" dxfId="59" priority="3">
      <formula>$B10="土"</formula>
    </cfRule>
  </conditionalFormatting>
  <conditionalFormatting sqref="D10:H39">
    <cfRule type="expression" dxfId="58" priority="1">
      <formula>$C10="なし"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2138-1582-47B0-91D5-704E3240C70E}">
  <sheetPr>
    <pageSetUpPr fitToPage="1"/>
  </sheetPr>
  <dimension ref="A1:K42"/>
  <sheetViews>
    <sheetView tabSelected="1" view="pageBreakPreview" zoomScale="115" zoomScaleNormal="115" zoomScaleSheetLayoutView="115" workbookViewId="0">
      <selection activeCell="D10" sqref="D10"/>
    </sheetView>
  </sheetViews>
  <sheetFormatPr defaultRowHeight="13.5"/>
  <cols>
    <col min="1" max="1" width="9" style="1" customWidth="1"/>
    <col min="2" max="2" width="5.25" style="1" bestFit="1" customWidth="1"/>
    <col min="3" max="3" width="11" style="1" bestFit="1" customWidth="1"/>
    <col min="4" max="4" width="17.625" style="1" customWidth="1"/>
    <col min="5" max="5" width="14.75" style="1" customWidth="1"/>
    <col min="6" max="6" width="17.625" style="1" customWidth="1"/>
    <col min="7" max="7" width="14.75" style="1" customWidth="1"/>
    <col min="8" max="8" width="10.125" style="1" customWidth="1"/>
    <col min="9" max="9" width="4.625" style="1" customWidth="1"/>
    <col min="10" max="10" width="7.75" style="1" customWidth="1"/>
    <col min="11" max="16384" width="9" style="1"/>
  </cols>
  <sheetData>
    <row r="1" spans="1:11" ht="17.25">
      <c r="A1" s="6" t="s">
        <v>41</v>
      </c>
      <c r="B1" s="3"/>
      <c r="C1" s="3"/>
      <c r="D1" s="3"/>
      <c r="E1" s="3"/>
      <c r="F1" s="3"/>
      <c r="G1" s="3"/>
      <c r="H1" s="22" t="s">
        <v>37</v>
      </c>
    </row>
    <row r="2" spans="1:11" ht="6" customHeight="1">
      <c r="A2" s="6"/>
      <c r="B2" s="3"/>
      <c r="C2" s="3"/>
      <c r="D2" s="3"/>
      <c r="E2" s="3"/>
      <c r="F2" s="3"/>
      <c r="G2" s="3"/>
      <c r="H2" s="3"/>
    </row>
    <row r="3" spans="1:11" ht="21.75" customHeight="1">
      <c r="A3" s="102" t="s">
        <v>35</v>
      </c>
      <c r="B3" s="102"/>
      <c r="C3" s="102"/>
      <c r="D3" s="102"/>
      <c r="E3" s="102"/>
      <c r="F3" s="102"/>
      <c r="G3" s="102"/>
      <c r="H3" s="102"/>
      <c r="I3" s="4"/>
      <c r="J3" s="4"/>
      <c r="K3" s="4"/>
    </row>
    <row r="4" spans="1:11" ht="6.7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</row>
    <row r="5" spans="1:11" ht="20.100000000000001" customHeight="1">
      <c r="A5" s="3"/>
      <c r="B5" s="3"/>
      <c r="C5" s="3"/>
      <c r="D5" s="36" t="s">
        <v>4</v>
      </c>
      <c r="E5" s="115" t="s">
        <v>38</v>
      </c>
      <c r="F5" s="115"/>
      <c r="G5" s="115"/>
      <c r="H5" s="115"/>
    </row>
    <row r="6" spans="1:11" ht="6" customHeight="1">
      <c r="A6" s="3"/>
      <c r="B6" s="3"/>
      <c r="C6" s="3"/>
      <c r="D6" s="3"/>
      <c r="E6" s="3"/>
      <c r="F6" s="3"/>
      <c r="G6" s="3"/>
      <c r="H6" s="3"/>
    </row>
    <row r="7" spans="1:11" ht="19.5" customHeight="1" thickBot="1">
      <c r="A7" s="23">
        <v>2025</v>
      </c>
      <c r="B7" s="3" t="s">
        <v>33</v>
      </c>
      <c r="C7" s="23">
        <v>4</v>
      </c>
      <c r="D7" s="3" t="s">
        <v>34</v>
      </c>
      <c r="E7" s="3"/>
      <c r="F7" s="3"/>
      <c r="G7" s="3"/>
      <c r="H7" s="3"/>
    </row>
    <row r="8" spans="1:11" s="2" customFormat="1" ht="21.75" customHeight="1">
      <c r="A8" s="103" t="s">
        <v>1</v>
      </c>
      <c r="B8" s="105" t="s">
        <v>2</v>
      </c>
      <c r="C8" s="107" t="s">
        <v>24</v>
      </c>
      <c r="D8" s="109" t="s">
        <v>42</v>
      </c>
      <c r="E8" s="110"/>
      <c r="F8" s="111" t="s">
        <v>43</v>
      </c>
      <c r="G8" s="112"/>
      <c r="H8" s="113" t="s">
        <v>3</v>
      </c>
    </row>
    <row r="9" spans="1:11" s="2" customFormat="1" ht="30" customHeight="1" thickBot="1">
      <c r="A9" s="104"/>
      <c r="B9" s="106"/>
      <c r="C9" s="108"/>
      <c r="D9" s="45" t="s">
        <v>36</v>
      </c>
      <c r="E9" s="46" t="s">
        <v>26</v>
      </c>
      <c r="F9" s="47" t="s">
        <v>39</v>
      </c>
      <c r="G9" s="48" t="s">
        <v>40</v>
      </c>
      <c r="H9" s="114"/>
    </row>
    <row r="10" spans="1:11" s="2" customFormat="1" ht="20.100000000000001" customHeight="1">
      <c r="A10" s="116">
        <f>IF(ROW(A1)&gt;DAY(EOMONTH(DATE($A$7,$C$7,1),0)),"",DATE($A$7,$C$7,ROWS($A$10:A10)))</f>
        <v>45748</v>
      </c>
      <c r="B10" s="41" t="str">
        <f>IF(A10="","",TEXT(A10,"aaa"))</f>
        <v>火</v>
      </c>
      <c r="C10" s="50"/>
      <c r="D10" s="42"/>
      <c r="E10" s="43"/>
      <c r="F10" s="42"/>
      <c r="G10" s="43"/>
      <c r="H10" s="44"/>
    </row>
    <row r="11" spans="1:11" s="2" customFormat="1" ht="20.100000000000001" customHeight="1">
      <c r="A11" s="40">
        <f>IF(ROW(A2)&gt;DAY(EOMONTH(DATE($A$7,$C$7,1),0)),"",DATE($A$7,$C$7,ROWS($A$10:A11)))</f>
        <v>45749</v>
      </c>
      <c r="B11" s="24" t="str">
        <f t="shared" ref="B11:B40" si="0">IF(A11="","",TEXT(A11,"aaa"))</f>
        <v>水</v>
      </c>
      <c r="C11" s="51"/>
      <c r="D11" s="26"/>
      <c r="E11" s="27"/>
      <c r="F11" s="26"/>
      <c r="G11" s="27"/>
      <c r="H11" s="37"/>
    </row>
    <row r="12" spans="1:11" s="2" customFormat="1" ht="20.100000000000001" customHeight="1">
      <c r="A12" s="40">
        <f>IF(ROW(A3)&gt;DAY(EOMONTH(DATE($A$7,$C$7,1),0)),"",DATE($A$7,$C$7,ROWS($A$10:A12)))</f>
        <v>45750</v>
      </c>
      <c r="B12" s="24" t="str">
        <f t="shared" si="0"/>
        <v>木</v>
      </c>
      <c r="C12" s="51"/>
      <c r="D12" s="26"/>
      <c r="E12" s="27"/>
      <c r="F12" s="26"/>
      <c r="G12" s="27"/>
      <c r="H12" s="37"/>
    </row>
    <row r="13" spans="1:11" s="2" customFormat="1" ht="20.100000000000001" customHeight="1">
      <c r="A13" s="40">
        <f>IF(ROW(A4)&gt;DAY(EOMONTH(DATE($A$7,$C$7,1),0)),"",DATE($A$7,$C$7,ROWS($A$10:A13)))</f>
        <v>45751</v>
      </c>
      <c r="B13" s="24" t="str">
        <f t="shared" si="0"/>
        <v>金</v>
      </c>
      <c r="C13" s="51"/>
      <c r="D13" s="26"/>
      <c r="E13" s="27"/>
      <c r="F13" s="26"/>
      <c r="G13" s="27"/>
      <c r="H13" s="37"/>
    </row>
    <row r="14" spans="1:11" s="2" customFormat="1" ht="20.100000000000001" customHeight="1">
      <c r="A14" s="40">
        <f>IF(ROW(A5)&gt;DAY(EOMONTH(DATE($A$7,$C$7,1),0)),"",DATE($A$7,$C$7,ROWS($A$10:A14)))</f>
        <v>45752</v>
      </c>
      <c r="B14" s="24" t="str">
        <f t="shared" si="0"/>
        <v>土</v>
      </c>
      <c r="C14" s="51"/>
      <c r="D14" s="26"/>
      <c r="E14" s="27"/>
      <c r="F14" s="26"/>
      <c r="G14" s="27"/>
      <c r="H14" s="37"/>
    </row>
    <row r="15" spans="1:11" s="2" customFormat="1" ht="20.100000000000001" customHeight="1">
      <c r="A15" s="40">
        <f>IF(ROW(A6)&gt;DAY(EOMONTH(DATE($A$7,$C$7,1),0)),"",DATE($A$7,$C$7,ROWS($A$10:A15)))</f>
        <v>45753</v>
      </c>
      <c r="B15" s="24" t="str">
        <f t="shared" si="0"/>
        <v>日</v>
      </c>
      <c r="C15" s="51"/>
      <c r="D15" s="26"/>
      <c r="E15" s="27"/>
      <c r="F15" s="26"/>
      <c r="G15" s="27"/>
      <c r="H15" s="37"/>
    </row>
    <row r="16" spans="1:11" s="2" customFormat="1" ht="20.100000000000001" customHeight="1">
      <c r="A16" s="40">
        <f>IF(ROW(A7)&gt;DAY(EOMONTH(DATE($A$7,$C$7,1),0)),"",DATE($A$7,$C$7,ROWS($A$10:A16)))</f>
        <v>45754</v>
      </c>
      <c r="B16" s="24" t="str">
        <f t="shared" si="0"/>
        <v>月</v>
      </c>
      <c r="C16" s="51"/>
      <c r="D16" s="26"/>
      <c r="E16" s="27"/>
      <c r="F16" s="26"/>
      <c r="G16" s="27"/>
      <c r="H16" s="37"/>
    </row>
    <row r="17" spans="1:8" s="2" customFormat="1" ht="20.100000000000001" customHeight="1">
      <c r="A17" s="40">
        <f>IF(ROW(A8)&gt;DAY(EOMONTH(DATE($A$7,$C$7,1),0)),"",DATE($A$7,$C$7,ROWS($A$10:A17)))</f>
        <v>45755</v>
      </c>
      <c r="B17" s="24" t="str">
        <f t="shared" si="0"/>
        <v>火</v>
      </c>
      <c r="C17" s="51"/>
      <c r="D17" s="26"/>
      <c r="E17" s="27"/>
      <c r="F17" s="26"/>
      <c r="G17" s="27"/>
      <c r="H17" s="37"/>
    </row>
    <row r="18" spans="1:8" s="2" customFormat="1" ht="20.100000000000001" customHeight="1">
      <c r="A18" s="40">
        <f>IF(ROW(A9)&gt;DAY(EOMONTH(DATE($A$7,$C$7,1),0)),"",DATE($A$7,$C$7,ROWS($A$10:A18)))</f>
        <v>45756</v>
      </c>
      <c r="B18" s="24" t="str">
        <f t="shared" si="0"/>
        <v>水</v>
      </c>
      <c r="C18" s="51"/>
      <c r="D18" s="26"/>
      <c r="E18" s="27"/>
      <c r="F18" s="26"/>
      <c r="G18" s="27"/>
      <c r="H18" s="37"/>
    </row>
    <row r="19" spans="1:8" s="2" customFormat="1" ht="20.100000000000001" customHeight="1">
      <c r="A19" s="40">
        <f>IF(ROW(A10)&gt;DAY(EOMONTH(DATE($A$7,$C$7,1),0)),"",DATE($A$7,$C$7,ROWS($A$10:A19)))</f>
        <v>45757</v>
      </c>
      <c r="B19" s="24" t="str">
        <f t="shared" si="0"/>
        <v>木</v>
      </c>
      <c r="C19" s="51"/>
      <c r="D19" s="26"/>
      <c r="E19" s="27"/>
      <c r="F19" s="26"/>
      <c r="G19" s="27"/>
      <c r="H19" s="37"/>
    </row>
    <row r="20" spans="1:8" s="2" customFormat="1" ht="20.100000000000001" customHeight="1">
      <c r="A20" s="40">
        <f>IF(ROW(A11)&gt;DAY(EOMONTH(DATE($A$7,$C$7,1),0)),"",DATE($A$7,$C$7,ROWS($A$10:A20)))</f>
        <v>45758</v>
      </c>
      <c r="B20" s="24" t="str">
        <f t="shared" si="0"/>
        <v>金</v>
      </c>
      <c r="C20" s="51"/>
      <c r="D20" s="26"/>
      <c r="E20" s="27"/>
      <c r="F20" s="26"/>
      <c r="G20" s="27"/>
      <c r="H20" s="37"/>
    </row>
    <row r="21" spans="1:8" s="2" customFormat="1" ht="20.100000000000001" customHeight="1">
      <c r="A21" s="40">
        <f>IF(ROW(A12)&gt;DAY(EOMONTH(DATE($A$7,$C$7,1),0)),"",DATE($A$7,$C$7,ROWS($A$10:A21)))</f>
        <v>45759</v>
      </c>
      <c r="B21" s="24" t="str">
        <f t="shared" si="0"/>
        <v>土</v>
      </c>
      <c r="C21" s="51"/>
      <c r="D21" s="26"/>
      <c r="E21" s="27"/>
      <c r="F21" s="26"/>
      <c r="G21" s="27"/>
      <c r="H21" s="37"/>
    </row>
    <row r="22" spans="1:8" s="2" customFormat="1" ht="20.100000000000001" customHeight="1">
      <c r="A22" s="40">
        <f>IF(ROW(A13)&gt;DAY(EOMONTH(DATE($A$7,$C$7,1),0)),"",DATE($A$7,$C$7,ROWS($A$10:A22)))</f>
        <v>45760</v>
      </c>
      <c r="B22" s="24" t="str">
        <f t="shared" si="0"/>
        <v>日</v>
      </c>
      <c r="C22" s="51"/>
      <c r="D22" s="26"/>
      <c r="E22" s="27"/>
      <c r="F22" s="26"/>
      <c r="G22" s="27"/>
      <c r="H22" s="37"/>
    </row>
    <row r="23" spans="1:8" s="2" customFormat="1" ht="20.100000000000001" customHeight="1">
      <c r="A23" s="40">
        <f>IF(ROW(A14)&gt;DAY(EOMONTH(DATE($A$7,$C$7,1),0)),"",DATE($A$7,$C$7,ROWS($A$10:A23)))</f>
        <v>45761</v>
      </c>
      <c r="B23" s="24" t="str">
        <f t="shared" si="0"/>
        <v>月</v>
      </c>
      <c r="C23" s="51"/>
      <c r="D23" s="26"/>
      <c r="E23" s="27"/>
      <c r="F23" s="26"/>
      <c r="G23" s="27"/>
      <c r="H23" s="37"/>
    </row>
    <row r="24" spans="1:8" s="2" customFormat="1" ht="20.100000000000001" customHeight="1">
      <c r="A24" s="40">
        <f>IF(ROW(A15)&gt;DAY(EOMONTH(DATE($A$7,$C$7,1),0)),"",DATE($A$7,$C$7,ROWS($A$10:A24)))</f>
        <v>45762</v>
      </c>
      <c r="B24" s="24" t="str">
        <f t="shared" si="0"/>
        <v>火</v>
      </c>
      <c r="C24" s="51"/>
      <c r="D24" s="26"/>
      <c r="E24" s="27"/>
      <c r="F24" s="26"/>
      <c r="G24" s="27"/>
      <c r="H24" s="37"/>
    </row>
    <row r="25" spans="1:8" s="2" customFormat="1" ht="20.100000000000001" customHeight="1">
      <c r="A25" s="40">
        <f>IF(ROW(A16)&gt;DAY(EOMONTH(DATE($A$7,$C$7,1),0)),"",DATE($A$7,$C$7,ROWS($A$10:A25)))</f>
        <v>45763</v>
      </c>
      <c r="B25" s="24" t="str">
        <f t="shared" si="0"/>
        <v>水</v>
      </c>
      <c r="C25" s="51"/>
      <c r="D25" s="26"/>
      <c r="E25" s="27"/>
      <c r="F25" s="26"/>
      <c r="G25" s="27"/>
      <c r="H25" s="37"/>
    </row>
    <row r="26" spans="1:8" s="2" customFormat="1" ht="20.100000000000001" customHeight="1">
      <c r="A26" s="40">
        <f>IF(ROW(A17)&gt;DAY(EOMONTH(DATE($A$7,$C$7,1),0)),"",DATE($A$7,$C$7,ROWS($A$10:A26)))</f>
        <v>45764</v>
      </c>
      <c r="B26" s="24" t="str">
        <f t="shared" si="0"/>
        <v>木</v>
      </c>
      <c r="C26" s="51"/>
      <c r="D26" s="26"/>
      <c r="E26" s="27"/>
      <c r="F26" s="26"/>
      <c r="G26" s="27"/>
      <c r="H26" s="37"/>
    </row>
    <row r="27" spans="1:8" s="2" customFormat="1" ht="20.100000000000001" customHeight="1">
      <c r="A27" s="40">
        <f>IF(ROW(A18)&gt;DAY(EOMONTH(DATE($A$7,$C$7,1),0)),"",DATE($A$7,$C$7,ROWS($A$10:A27)))</f>
        <v>45765</v>
      </c>
      <c r="B27" s="24" t="str">
        <f t="shared" ref="B27" si="1">IF(A27="","",TEXT(A27,"aaa"))</f>
        <v>金</v>
      </c>
      <c r="C27" s="51"/>
      <c r="D27" s="26"/>
      <c r="E27" s="27"/>
      <c r="F27" s="26"/>
      <c r="G27" s="27"/>
      <c r="H27" s="37"/>
    </row>
    <row r="28" spans="1:8" s="2" customFormat="1" ht="20.100000000000001" customHeight="1">
      <c r="A28" s="40">
        <f>IF(ROW(A19)&gt;DAY(EOMONTH(DATE($A$7,$C$7,1),0)),"",DATE($A$7,$C$7,ROWS($A$10:A28)))</f>
        <v>45766</v>
      </c>
      <c r="B28" s="24" t="str">
        <f t="shared" si="0"/>
        <v>土</v>
      </c>
      <c r="C28" s="51"/>
      <c r="D28" s="26"/>
      <c r="E28" s="27"/>
      <c r="F28" s="26"/>
      <c r="G28" s="27"/>
      <c r="H28" s="37"/>
    </row>
    <row r="29" spans="1:8" s="2" customFormat="1" ht="20.100000000000001" customHeight="1">
      <c r="A29" s="40">
        <f>IF(ROW(A20)&gt;DAY(EOMONTH(DATE($A$7,$C$7,1),0)),"",DATE($A$7,$C$7,ROWS($A$10:A29)))</f>
        <v>45767</v>
      </c>
      <c r="B29" s="24" t="str">
        <f t="shared" si="0"/>
        <v>日</v>
      </c>
      <c r="C29" s="51"/>
      <c r="D29" s="26"/>
      <c r="E29" s="27"/>
      <c r="F29" s="26"/>
      <c r="G29" s="27"/>
      <c r="H29" s="37"/>
    </row>
    <row r="30" spans="1:8" s="2" customFormat="1" ht="20.100000000000001" customHeight="1">
      <c r="A30" s="40">
        <f>IF(ROW(A21)&gt;DAY(EOMONTH(DATE($A$7,$C$7,1),0)),"",DATE($A$7,$C$7,ROWS($A$10:A30)))</f>
        <v>45768</v>
      </c>
      <c r="B30" s="24" t="str">
        <f t="shared" si="0"/>
        <v>月</v>
      </c>
      <c r="C30" s="51"/>
      <c r="D30" s="26"/>
      <c r="E30" s="27"/>
      <c r="F30" s="26"/>
      <c r="G30" s="27"/>
      <c r="H30" s="37"/>
    </row>
    <row r="31" spans="1:8" s="2" customFormat="1" ht="20.100000000000001" customHeight="1">
      <c r="A31" s="40">
        <f>IF(ROW(A22)&gt;DAY(EOMONTH(DATE($A$7,$C$7,1),0)),"",DATE($A$7,$C$7,ROWS($A$10:A31)))</f>
        <v>45769</v>
      </c>
      <c r="B31" s="24" t="str">
        <f t="shared" si="0"/>
        <v>火</v>
      </c>
      <c r="C31" s="51"/>
      <c r="D31" s="26"/>
      <c r="E31" s="27"/>
      <c r="F31" s="26"/>
      <c r="G31" s="27"/>
      <c r="H31" s="37"/>
    </row>
    <row r="32" spans="1:8" s="2" customFormat="1" ht="20.100000000000001" customHeight="1">
      <c r="A32" s="40">
        <f>IF(ROW(A23)&gt;DAY(EOMONTH(DATE($A$7,$C$7,1),0)),"",DATE($A$7,$C$7,ROWS($A$10:A32)))</f>
        <v>45770</v>
      </c>
      <c r="B32" s="24" t="str">
        <f t="shared" si="0"/>
        <v>水</v>
      </c>
      <c r="C32" s="51"/>
      <c r="D32" s="26"/>
      <c r="E32" s="27"/>
      <c r="F32" s="26"/>
      <c r="G32" s="27"/>
      <c r="H32" s="37"/>
    </row>
    <row r="33" spans="1:8" s="2" customFormat="1" ht="20.100000000000001" customHeight="1">
      <c r="A33" s="40">
        <f>IF(ROW(A24)&gt;DAY(EOMONTH(DATE($A$7,$C$7,1),0)),"",DATE($A$7,$C$7,ROWS($A$10:A33)))</f>
        <v>45771</v>
      </c>
      <c r="B33" s="24" t="str">
        <f t="shared" si="0"/>
        <v>木</v>
      </c>
      <c r="C33" s="51"/>
      <c r="D33" s="26"/>
      <c r="E33" s="27"/>
      <c r="F33" s="26"/>
      <c r="G33" s="27"/>
      <c r="H33" s="37"/>
    </row>
    <row r="34" spans="1:8" s="2" customFormat="1" ht="20.100000000000001" customHeight="1">
      <c r="A34" s="40">
        <f>IF(ROW(A25)&gt;DAY(EOMONTH(DATE($A$7,$C$7,1),0)),"",DATE($A$7,$C$7,ROWS($A$10:A34)))</f>
        <v>45772</v>
      </c>
      <c r="B34" s="24" t="str">
        <f t="shared" si="0"/>
        <v>金</v>
      </c>
      <c r="C34" s="51"/>
      <c r="D34" s="26"/>
      <c r="E34" s="27"/>
      <c r="F34" s="26"/>
      <c r="G34" s="27"/>
      <c r="H34" s="37"/>
    </row>
    <row r="35" spans="1:8" s="2" customFormat="1" ht="20.100000000000001" customHeight="1">
      <c r="A35" s="40">
        <f>IF(ROW(A26)&gt;DAY(EOMONTH(DATE($A$7,$C$7,1),0)),"",DATE($A$7,$C$7,ROWS($A$10:A35)))</f>
        <v>45773</v>
      </c>
      <c r="B35" s="24" t="str">
        <f t="shared" si="0"/>
        <v>土</v>
      </c>
      <c r="C35" s="51"/>
      <c r="D35" s="26"/>
      <c r="E35" s="27"/>
      <c r="F35" s="26"/>
      <c r="G35" s="27"/>
      <c r="H35" s="37"/>
    </row>
    <row r="36" spans="1:8" s="2" customFormat="1" ht="20.100000000000001" customHeight="1">
      <c r="A36" s="40">
        <f>IF(ROW(A27)&gt;DAY(EOMONTH(DATE($A$7,$C$7,1),0)),"",DATE($A$7,$C$7,ROWS($A$10:A36)))</f>
        <v>45774</v>
      </c>
      <c r="B36" s="24" t="str">
        <f t="shared" si="0"/>
        <v>日</v>
      </c>
      <c r="C36" s="51"/>
      <c r="D36" s="26"/>
      <c r="E36" s="27"/>
      <c r="F36" s="26"/>
      <c r="G36" s="27"/>
      <c r="H36" s="37"/>
    </row>
    <row r="37" spans="1:8" s="2" customFormat="1" ht="20.100000000000001" customHeight="1">
      <c r="A37" s="40">
        <f>IF(ROW(A28)&gt;DAY(EOMONTH(DATE($A$7,$C$7,1),0)),"",DATE($A$7,$C$7,ROWS($A$10:A37)))</f>
        <v>45775</v>
      </c>
      <c r="B37" s="24" t="str">
        <f t="shared" si="0"/>
        <v>月</v>
      </c>
      <c r="C37" s="51"/>
      <c r="D37" s="26"/>
      <c r="E37" s="27"/>
      <c r="F37" s="26"/>
      <c r="G37" s="27"/>
      <c r="H37" s="37"/>
    </row>
    <row r="38" spans="1:8" s="2" customFormat="1" ht="20.100000000000001" customHeight="1">
      <c r="A38" s="40">
        <f>IF(ROW(A29)&gt;DAY(EOMONTH(DATE($A$7,$C$7,1),0)),"",DATE($A$7,$C$7,ROWS($A$10:A38)))</f>
        <v>45776</v>
      </c>
      <c r="B38" s="24" t="str">
        <f t="shared" si="0"/>
        <v>火</v>
      </c>
      <c r="C38" s="51"/>
      <c r="D38" s="26"/>
      <c r="E38" s="27"/>
      <c r="F38" s="26"/>
      <c r="G38" s="27"/>
      <c r="H38" s="37"/>
    </row>
    <row r="39" spans="1:8" s="2" customFormat="1" ht="20.100000000000001" customHeight="1">
      <c r="A39" s="40">
        <f>IF(ROW(A30)&gt;DAY(EOMONTH(DATE($A$7,$C$7,1),0)),"",DATE($A$7,$C$7,ROWS($A$10:A39)))</f>
        <v>45777</v>
      </c>
      <c r="B39" s="24" t="str">
        <f t="shared" si="0"/>
        <v>水</v>
      </c>
      <c r="C39" s="51"/>
      <c r="D39" s="26"/>
      <c r="E39" s="27"/>
      <c r="F39" s="26"/>
      <c r="G39" s="27"/>
      <c r="H39" s="37"/>
    </row>
    <row r="40" spans="1:8" s="2" customFormat="1" ht="20.100000000000001" customHeight="1" thickBot="1">
      <c r="A40" s="118" t="str">
        <f>IF(ROW(A31)&gt;DAY(EOMONTH(DATE($A$7,$C$7,1),0)),"",DATE($A$7,$C$7,ROWS($A$10:A40)))</f>
        <v/>
      </c>
      <c r="B40" s="25" t="str">
        <f t="shared" si="0"/>
        <v/>
      </c>
      <c r="C40" s="52"/>
      <c r="D40" s="28"/>
      <c r="E40" s="29"/>
      <c r="F40" s="28"/>
      <c r="G40" s="29"/>
      <c r="H40" s="38"/>
    </row>
    <row r="41" spans="1:8" ht="20.100000000000001" customHeight="1" thickTop="1" thickBot="1">
      <c r="A41" s="34" t="s">
        <v>9</v>
      </c>
      <c r="B41" s="35"/>
      <c r="C41" s="49">
        <f>SUM(C10:C40)</f>
        <v>0</v>
      </c>
      <c r="D41" s="30"/>
      <c r="E41" s="31">
        <f>SUM(E10:E40)</f>
        <v>0</v>
      </c>
      <c r="F41" s="30"/>
      <c r="G41" s="31">
        <f>SUM(G10:G40)</f>
        <v>0</v>
      </c>
      <c r="H41" s="39"/>
    </row>
    <row r="42" spans="1:8">
      <c r="A42" s="3"/>
      <c r="B42" s="3"/>
      <c r="C42" s="3"/>
      <c r="D42" s="3"/>
      <c r="E42" s="3"/>
      <c r="F42" s="3"/>
      <c r="G42" s="3"/>
      <c r="H42" s="3"/>
    </row>
  </sheetData>
  <mergeCells count="8">
    <mergeCell ref="A3:H3"/>
    <mergeCell ref="A8:A9"/>
    <mergeCell ref="B8:B9"/>
    <mergeCell ref="C8:C9"/>
    <mergeCell ref="D8:E8"/>
    <mergeCell ref="F8:G8"/>
    <mergeCell ref="H8:H9"/>
    <mergeCell ref="E5:H5"/>
  </mergeCells>
  <phoneticPr fontId="2"/>
  <conditionalFormatting sqref="A10:H40">
    <cfRule type="expression" dxfId="57" priority="2">
      <formula>$B10="日"</formula>
    </cfRule>
    <cfRule type="expression" dxfId="56" priority="3">
      <formula>$B10="土"</formula>
    </cfRule>
  </conditionalFormatting>
  <conditionalFormatting sqref="D10:H40">
    <cfRule type="expression" dxfId="55" priority="1">
      <formula>$C10="なし"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EC757-A3E6-4204-94E1-AD30BCDB8E15}">
  <sheetPr>
    <pageSetUpPr fitToPage="1"/>
  </sheetPr>
  <dimension ref="A1:K42"/>
  <sheetViews>
    <sheetView view="pageBreakPreview" zoomScale="115" zoomScaleNormal="115" zoomScaleSheetLayoutView="115" workbookViewId="0">
      <selection activeCell="D11" sqref="D11"/>
    </sheetView>
  </sheetViews>
  <sheetFormatPr defaultRowHeight="13.5"/>
  <cols>
    <col min="1" max="1" width="9" style="1" customWidth="1"/>
    <col min="2" max="2" width="5.25" style="1" bestFit="1" customWidth="1"/>
    <col min="3" max="3" width="11" style="1" bestFit="1" customWidth="1"/>
    <col min="4" max="4" width="17.625" style="1" customWidth="1"/>
    <col min="5" max="5" width="14.75" style="1" customWidth="1"/>
    <col min="6" max="6" width="17.625" style="1" customWidth="1"/>
    <col min="7" max="7" width="14.75" style="1" customWidth="1"/>
    <col min="8" max="8" width="10.125" style="1" customWidth="1"/>
    <col min="9" max="9" width="4.625" style="1" customWidth="1"/>
    <col min="10" max="10" width="7.75" style="1" customWidth="1"/>
    <col min="11" max="16384" width="9" style="1"/>
  </cols>
  <sheetData>
    <row r="1" spans="1:11" ht="17.25">
      <c r="A1" s="6" t="s">
        <v>41</v>
      </c>
      <c r="B1" s="3"/>
      <c r="C1" s="3"/>
      <c r="D1" s="3"/>
      <c r="E1" s="3"/>
      <c r="F1" s="3"/>
      <c r="G1" s="3"/>
      <c r="H1" s="22" t="s">
        <v>37</v>
      </c>
    </row>
    <row r="2" spans="1:11" ht="6" customHeight="1">
      <c r="A2" s="6"/>
      <c r="B2" s="3"/>
      <c r="C2" s="3"/>
      <c r="D2" s="3"/>
      <c r="E2" s="3"/>
      <c r="F2" s="3"/>
      <c r="G2" s="3"/>
      <c r="H2" s="3"/>
    </row>
    <row r="3" spans="1:11" ht="21.75" customHeight="1">
      <c r="A3" s="102" t="s">
        <v>35</v>
      </c>
      <c r="B3" s="102"/>
      <c r="C3" s="102"/>
      <c r="D3" s="102"/>
      <c r="E3" s="102"/>
      <c r="F3" s="102"/>
      <c r="G3" s="102"/>
      <c r="H3" s="102"/>
      <c r="I3" s="4"/>
      <c r="J3" s="4"/>
      <c r="K3" s="4"/>
    </row>
    <row r="4" spans="1:11" ht="6.7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</row>
    <row r="5" spans="1:11" ht="20.100000000000001" customHeight="1">
      <c r="A5" s="3"/>
      <c r="B5" s="3"/>
      <c r="C5" s="3"/>
      <c r="D5" s="36" t="s">
        <v>4</v>
      </c>
      <c r="E5" s="115" t="str">
        <f>'4月'!E5:H5</f>
        <v>〇〇児童クラブ</v>
      </c>
      <c r="F5" s="115"/>
      <c r="G5" s="115"/>
      <c r="H5" s="115"/>
    </row>
    <row r="6" spans="1:11" ht="6" customHeight="1">
      <c r="A6" s="3"/>
      <c r="B6" s="3"/>
      <c r="C6" s="3"/>
      <c r="D6" s="3"/>
      <c r="E6" s="3"/>
      <c r="F6" s="3"/>
      <c r="G6" s="3"/>
      <c r="H6" s="3"/>
    </row>
    <row r="7" spans="1:11" ht="19.5" customHeight="1" thickBot="1">
      <c r="A7" s="23">
        <v>2025</v>
      </c>
      <c r="B7" s="3" t="s">
        <v>33</v>
      </c>
      <c r="C7" s="23">
        <v>5</v>
      </c>
      <c r="D7" s="3" t="s">
        <v>34</v>
      </c>
      <c r="E7" s="3"/>
      <c r="F7" s="3"/>
      <c r="G7" s="3"/>
      <c r="H7" s="3"/>
    </row>
    <row r="8" spans="1:11" s="2" customFormat="1" ht="21.75" customHeight="1">
      <c r="A8" s="103" t="s">
        <v>1</v>
      </c>
      <c r="B8" s="105" t="s">
        <v>2</v>
      </c>
      <c r="C8" s="107" t="s">
        <v>24</v>
      </c>
      <c r="D8" s="109" t="s">
        <v>42</v>
      </c>
      <c r="E8" s="110"/>
      <c r="F8" s="111" t="s">
        <v>43</v>
      </c>
      <c r="G8" s="112"/>
      <c r="H8" s="113" t="s">
        <v>3</v>
      </c>
    </row>
    <row r="9" spans="1:11" s="2" customFormat="1" ht="30" customHeight="1" thickBot="1">
      <c r="A9" s="104"/>
      <c r="B9" s="106"/>
      <c r="C9" s="108"/>
      <c r="D9" s="45" t="s">
        <v>36</v>
      </c>
      <c r="E9" s="46" t="s">
        <v>26</v>
      </c>
      <c r="F9" s="47" t="s">
        <v>39</v>
      </c>
      <c r="G9" s="48" t="s">
        <v>40</v>
      </c>
      <c r="H9" s="114"/>
    </row>
    <row r="10" spans="1:11" s="2" customFormat="1" ht="20.100000000000001" customHeight="1">
      <c r="A10" s="116">
        <f>IF(ROW(A1)&gt;DAY(EOMONTH(DATE($A$7,$C$7,1),0)),"",DATE($A$7,$C$7,ROWS($A$10:A10)))</f>
        <v>45778</v>
      </c>
      <c r="B10" s="41" t="str">
        <f>IF(A10="","",TEXT(A10,"aaa"))</f>
        <v>木</v>
      </c>
      <c r="C10" s="50"/>
      <c r="D10" s="42"/>
      <c r="E10" s="43"/>
      <c r="F10" s="42"/>
      <c r="G10" s="43"/>
      <c r="H10" s="44"/>
    </row>
    <row r="11" spans="1:11" s="2" customFormat="1" ht="20.100000000000001" customHeight="1">
      <c r="A11" s="40">
        <f>IF(ROW(A2)&gt;DAY(EOMONTH(DATE($A$7,$C$7,1),0)),"",DATE($A$7,$C$7,ROWS($A$10:A11)))</f>
        <v>45779</v>
      </c>
      <c r="B11" s="41" t="str">
        <f t="shared" ref="B11:B39" si="0">IF(A11="","",TEXT(A11,"aaa"))</f>
        <v>金</v>
      </c>
      <c r="C11" s="51"/>
      <c r="D11" s="26"/>
      <c r="E11" s="27"/>
      <c r="F11" s="26"/>
      <c r="G11" s="27"/>
      <c r="H11" s="37"/>
    </row>
    <row r="12" spans="1:11" s="2" customFormat="1" ht="20.100000000000001" customHeight="1">
      <c r="A12" s="40">
        <f>IF(ROW(A3)&gt;DAY(EOMONTH(DATE($A$7,$C$7,1),0)),"",DATE($A$7,$C$7,ROWS($A$10:A12)))</f>
        <v>45780</v>
      </c>
      <c r="B12" s="41" t="str">
        <f t="shared" si="0"/>
        <v>土</v>
      </c>
      <c r="C12" s="51"/>
      <c r="D12" s="26"/>
      <c r="E12" s="27"/>
      <c r="F12" s="26"/>
      <c r="G12" s="27"/>
      <c r="H12" s="37"/>
    </row>
    <row r="13" spans="1:11" s="2" customFormat="1" ht="20.100000000000001" customHeight="1">
      <c r="A13" s="40">
        <f>IF(ROW(A4)&gt;DAY(EOMONTH(DATE($A$7,$C$7,1),0)),"",DATE($A$7,$C$7,ROWS($A$10:A13)))</f>
        <v>45781</v>
      </c>
      <c r="B13" s="41" t="str">
        <f t="shared" si="0"/>
        <v>日</v>
      </c>
      <c r="C13" s="51"/>
      <c r="D13" s="26"/>
      <c r="E13" s="27"/>
      <c r="F13" s="26"/>
      <c r="G13" s="27"/>
      <c r="H13" s="37"/>
    </row>
    <row r="14" spans="1:11" s="2" customFormat="1" ht="20.100000000000001" customHeight="1">
      <c r="A14" s="40">
        <f>IF(ROW(A5)&gt;DAY(EOMONTH(DATE($A$7,$C$7,1),0)),"",DATE($A$7,$C$7,ROWS($A$10:A14)))</f>
        <v>45782</v>
      </c>
      <c r="B14" s="41" t="str">
        <f t="shared" si="0"/>
        <v>月</v>
      </c>
      <c r="C14" s="51"/>
      <c r="D14" s="26"/>
      <c r="E14" s="27"/>
      <c r="F14" s="26"/>
      <c r="G14" s="27"/>
      <c r="H14" s="37"/>
    </row>
    <row r="15" spans="1:11" s="2" customFormat="1" ht="20.100000000000001" customHeight="1">
      <c r="A15" s="40">
        <f>IF(ROW(A6)&gt;DAY(EOMONTH(DATE($A$7,$C$7,1),0)),"",DATE($A$7,$C$7,ROWS($A$10:A15)))</f>
        <v>45783</v>
      </c>
      <c r="B15" s="41" t="str">
        <f t="shared" si="0"/>
        <v>火</v>
      </c>
      <c r="C15" s="51"/>
      <c r="D15" s="26"/>
      <c r="E15" s="27"/>
      <c r="F15" s="26"/>
      <c r="G15" s="27"/>
      <c r="H15" s="37"/>
    </row>
    <row r="16" spans="1:11" s="2" customFormat="1" ht="20.100000000000001" customHeight="1">
      <c r="A16" s="40">
        <f>IF(ROW(A7)&gt;DAY(EOMONTH(DATE($A$7,$C$7,1),0)),"",DATE($A$7,$C$7,ROWS($A$10:A16)))</f>
        <v>45784</v>
      </c>
      <c r="B16" s="41" t="str">
        <f t="shared" si="0"/>
        <v>水</v>
      </c>
      <c r="C16" s="51"/>
      <c r="D16" s="26"/>
      <c r="E16" s="27"/>
      <c r="F16" s="26"/>
      <c r="G16" s="27"/>
      <c r="H16" s="37"/>
    </row>
    <row r="17" spans="1:8" s="2" customFormat="1" ht="20.100000000000001" customHeight="1">
      <c r="A17" s="40">
        <f>IF(ROW(A8)&gt;DAY(EOMONTH(DATE($A$7,$C$7,1),0)),"",DATE($A$7,$C$7,ROWS($A$10:A17)))</f>
        <v>45785</v>
      </c>
      <c r="B17" s="41" t="str">
        <f t="shared" si="0"/>
        <v>木</v>
      </c>
      <c r="C17" s="51"/>
      <c r="D17" s="26"/>
      <c r="E17" s="27"/>
      <c r="F17" s="26"/>
      <c r="G17" s="27"/>
      <c r="H17" s="37"/>
    </row>
    <row r="18" spans="1:8" s="2" customFormat="1" ht="20.100000000000001" customHeight="1">
      <c r="A18" s="40">
        <f>IF(ROW(A9)&gt;DAY(EOMONTH(DATE($A$7,$C$7,1),0)),"",DATE($A$7,$C$7,ROWS($A$10:A18)))</f>
        <v>45786</v>
      </c>
      <c r="B18" s="41" t="str">
        <f t="shared" si="0"/>
        <v>金</v>
      </c>
      <c r="C18" s="51"/>
      <c r="D18" s="26"/>
      <c r="E18" s="27"/>
      <c r="F18" s="26"/>
      <c r="G18" s="27"/>
      <c r="H18" s="37"/>
    </row>
    <row r="19" spans="1:8" s="2" customFormat="1" ht="20.100000000000001" customHeight="1">
      <c r="A19" s="40">
        <f>IF(ROW(A10)&gt;DAY(EOMONTH(DATE($A$7,$C$7,1),0)),"",DATE($A$7,$C$7,ROWS($A$10:A19)))</f>
        <v>45787</v>
      </c>
      <c r="B19" s="41" t="str">
        <f t="shared" si="0"/>
        <v>土</v>
      </c>
      <c r="C19" s="51"/>
      <c r="D19" s="26"/>
      <c r="E19" s="27"/>
      <c r="F19" s="26"/>
      <c r="G19" s="27"/>
      <c r="H19" s="37"/>
    </row>
    <row r="20" spans="1:8" s="2" customFormat="1" ht="20.100000000000001" customHeight="1">
      <c r="A20" s="40">
        <f>IF(ROW(A11)&gt;DAY(EOMONTH(DATE($A$7,$C$7,1),0)),"",DATE($A$7,$C$7,ROWS($A$10:A20)))</f>
        <v>45788</v>
      </c>
      <c r="B20" s="41" t="str">
        <f t="shared" si="0"/>
        <v>日</v>
      </c>
      <c r="C20" s="51"/>
      <c r="D20" s="26"/>
      <c r="E20" s="27"/>
      <c r="F20" s="26"/>
      <c r="G20" s="27"/>
      <c r="H20" s="37"/>
    </row>
    <row r="21" spans="1:8" s="2" customFormat="1" ht="20.100000000000001" customHeight="1">
      <c r="A21" s="40">
        <f>IF(ROW(A12)&gt;DAY(EOMONTH(DATE($A$7,$C$7,1),0)),"",DATE($A$7,$C$7,ROWS($A$10:A21)))</f>
        <v>45789</v>
      </c>
      <c r="B21" s="41" t="str">
        <f t="shared" si="0"/>
        <v>月</v>
      </c>
      <c r="C21" s="51"/>
      <c r="D21" s="26"/>
      <c r="E21" s="27"/>
      <c r="F21" s="26"/>
      <c r="G21" s="27"/>
      <c r="H21" s="37"/>
    </row>
    <row r="22" spans="1:8" s="2" customFormat="1" ht="20.100000000000001" customHeight="1">
      <c r="A22" s="40">
        <f>IF(ROW(A13)&gt;DAY(EOMONTH(DATE($A$7,$C$7,1),0)),"",DATE($A$7,$C$7,ROWS($A$10:A22)))</f>
        <v>45790</v>
      </c>
      <c r="B22" s="41" t="str">
        <f t="shared" si="0"/>
        <v>火</v>
      </c>
      <c r="C22" s="51"/>
      <c r="D22" s="26"/>
      <c r="E22" s="27"/>
      <c r="F22" s="26"/>
      <c r="G22" s="27"/>
      <c r="H22" s="37"/>
    </row>
    <row r="23" spans="1:8" s="2" customFormat="1" ht="20.100000000000001" customHeight="1">
      <c r="A23" s="40">
        <f>IF(ROW(A14)&gt;DAY(EOMONTH(DATE($A$7,$C$7,1),0)),"",DATE($A$7,$C$7,ROWS($A$10:A23)))</f>
        <v>45791</v>
      </c>
      <c r="B23" s="41" t="str">
        <f t="shared" si="0"/>
        <v>水</v>
      </c>
      <c r="C23" s="51"/>
      <c r="D23" s="26"/>
      <c r="E23" s="27"/>
      <c r="F23" s="26"/>
      <c r="G23" s="27"/>
      <c r="H23" s="37"/>
    </row>
    <row r="24" spans="1:8" s="2" customFormat="1" ht="20.100000000000001" customHeight="1">
      <c r="A24" s="40">
        <f>IF(ROW(A15)&gt;DAY(EOMONTH(DATE($A$7,$C$7,1),0)),"",DATE($A$7,$C$7,ROWS($A$10:A24)))</f>
        <v>45792</v>
      </c>
      <c r="B24" s="41" t="str">
        <f t="shared" si="0"/>
        <v>木</v>
      </c>
      <c r="C24" s="51"/>
      <c r="D24" s="26"/>
      <c r="E24" s="27"/>
      <c r="F24" s="26"/>
      <c r="G24" s="27"/>
      <c r="H24" s="37"/>
    </row>
    <row r="25" spans="1:8" s="2" customFormat="1" ht="20.100000000000001" customHeight="1">
      <c r="A25" s="40">
        <f>IF(ROW(A16)&gt;DAY(EOMONTH(DATE($A$7,$C$7,1),0)),"",DATE($A$7,$C$7,ROWS($A$10:A25)))</f>
        <v>45793</v>
      </c>
      <c r="B25" s="41" t="str">
        <f t="shared" si="0"/>
        <v>金</v>
      </c>
      <c r="C25" s="51"/>
      <c r="D25" s="26"/>
      <c r="E25" s="27"/>
      <c r="F25" s="26"/>
      <c r="G25" s="27"/>
      <c r="H25" s="37"/>
    </row>
    <row r="26" spans="1:8" s="2" customFormat="1" ht="20.100000000000001" customHeight="1">
      <c r="A26" s="40">
        <f>IF(ROW(A17)&gt;DAY(EOMONTH(DATE($A$7,$C$7,1),0)),"",DATE($A$7,$C$7,ROWS($A$10:A26)))</f>
        <v>45794</v>
      </c>
      <c r="B26" s="41" t="str">
        <f t="shared" si="0"/>
        <v>土</v>
      </c>
      <c r="C26" s="51"/>
      <c r="D26" s="26"/>
      <c r="E26" s="27"/>
      <c r="F26" s="26"/>
      <c r="G26" s="27"/>
      <c r="H26" s="37"/>
    </row>
    <row r="27" spans="1:8" s="2" customFormat="1" ht="20.100000000000001" customHeight="1">
      <c r="A27" s="40">
        <f>IF(ROW(A18)&gt;DAY(EOMONTH(DATE($A$7,$C$7,1),0)),"",DATE($A$7,$C$7,ROWS($A$10:A27)))</f>
        <v>45795</v>
      </c>
      <c r="B27" s="41" t="str">
        <f>IF(A27="","",TEXT(A27,"aaa"))</f>
        <v>日</v>
      </c>
      <c r="C27" s="51"/>
      <c r="D27" s="26"/>
      <c r="E27" s="27"/>
      <c r="F27" s="26"/>
      <c r="G27" s="27"/>
      <c r="H27" s="37"/>
    </row>
    <row r="28" spans="1:8" s="2" customFormat="1" ht="20.100000000000001" customHeight="1">
      <c r="A28" s="40">
        <f>IF(ROW(A19)&gt;DAY(EOMONTH(DATE($A$7,$C$7,1),0)),"",DATE($A$7,$C$7,ROWS($A$10:A28)))</f>
        <v>45796</v>
      </c>
      <c r="B28" s="41" t="str">
        <f t="shared" si="0"/>
        <v>月</v>
      </c>
      <c r="C28" s="51"/>
      <c r="D28" s="26"/>
      <c r="E28" s="27"/>
      <c r="F28" s="26"/>
      <c r="G28" s="27"/>
      <c r="H28" s="37"/>
    </row>
    <row r="29" spans="1:8" s="2" customFormat="1" ht="20.100000000000001" customHeight="1">
      <c r="A29" s="40">
        <f>IF(ROW(A20)&gt;DAY(EOMONTH(DATE($A$7,$C$7,1),0)),"",DATE($A$7,$C$7,ROWS($A$10:A29)))</f>
        <v>45797</v>
      </c>
      <c r="B29" s="41" t="str">
        <f t="shared" si="0"/>
        <v>火</v>
      </c>
      <c r="C29" s="51"/>
      <c r="D29" s="26"/>
      <c r="E29" s="27"/>
      <c r="F29" s="26"/>
      <c r="G29" s="27"/>
      <c r="H29" s="37"/>
    </row>
    <row r="30" spans="1:8" s="2" customFormat="1" ht="20.100000000000001" customHeight="1">
      <c r="A30" s="40">
        <f>IF(ROW(A21)&gt;DAY(EOMONTH(DATE($A$7,$C$7,1),0)),"",DATE($A$7,$C$7,ROWS($A$10:A30)))</f>
        <v>45798</v>
      </c>
      <c r="B30" s="41" t="str">
        <f t="shared" si="0"/>
        <v>水</v>
      </c>
      <c r="C30" s="51"/>
      <c r="D30" s="26"/>
      <c r="E30" s="27"/>
      <c r="F30" s="26"/>
      <c r="G30" s="27"/>
      <c r="H30" s="37"/>
    </row>
    <row r="31" spans="1:8" s="2" customFormat="1" ht="20.100000000000001" customHeight="1">
      <c r="A31" s="40">
        <f>IF(ROW(A22)&gt;DAY(EOMONTH(DATE($A$7,$C$7,1),0)),"",DATE($A$7,$C$7,ROWS($A$10:A31)))</f>
        <v>45799</v>
      </c>
      <c r="B31" s="41" t="str">
        <f t="shared" si="0"/>
        <v>木</v>
      </c>
      <c r="C31" s="51"/>
      <c r="D31" s="26"/>
      <c r="E31" s="27"/>
      <c r="F31" s="26"/>
      <c r="G31" s="27"/>
      <c r="H31" s="37"/>
    </row>
    <row r="32" spans="1:8" s="2" customFormat="1" ht="20.100000000000001" customHeight="1">
      <c r="A32" s="40">
        <f>IF(ROW(A23)&gt;DAY(EOMONTH(DATE($A$7,$C$7,1),0)),"",DATE($A$7,$C$7,ROWS($A$10:A32)))</f>
        <v>45800</v>
      </c>
      <c r="B32" s="41" t="str">
        <f t="shared" si="0"/>
        <v>金</v>
      </c>
      <c r="C32" s="51"/>
      <c r="D32" s="26"/>
      <c r="E32" s="27"/>
      <c r="F32" s="26"/>
      <c r="G32" s="27"/>
      <c r="H32" s="37"/>
    </row>
    <row r="33" spans="1:8" s="2" customFormat="1" ht="20.100000000000001" customHeight="1">
      <c r="A33" s="40">
        <f>IF(ROW(A24)&gt;DAY(EOMONTH(DATE($A$7,$C$7,1),0)),"",DATE($A$7,$C$7,ROWS($A$10:A33)))</f>
        <v>45801</v>
      </c>
      <c r="B33" s="41" t="str">
        <f t="shared" si="0"/>
        <v>土</v>
      </c>
      <c r="C33" s="51"/>
      <c r="D33" s="26"/>
      <c r="E33" s="27"/>
      <c r="F33" s="26"/>
      <c r="G33" s="27"/>
      <c r="H33" s="37"/>
    </row>
    <row r="34" spans="1:8" s="2" customFormat="1" ht="20.100000000000001" customHeight="1">
      <c r="A34" s="40">
        <f>IF(ROW(A25)&gt;DAY(EOMONTH(DATE($A$7,$C$7,1),0)),"",DATE($A$7,$C$7,ROWS($A$10:A34)))</f>
        <v>45802</v>
      </c>
      <c r="B34" s="41" t="str">
        <f t="shared" si="0"/>
        <v>日</v>
      </c>
      <c r="C34" s="51"/>
      <c r="D34" s="26"/>
      <c r="E34" s="27"/>
      <c r="F34" s="26"/>
      <c r="G34" s="27"/>
      <c r="H34" s="37"/>
    </row>
    <row r="35" spans="1:8" s="2" customFormat="1" ht="20.100000000000001" customHeight="1">
      <c r="A35" s="40">
        <f>IF(ROW(A26)&gt;DAY(EOMONTH(DATE($A$7,$C$7,1),0)),"",DATE($A$7,$C$7,ROWS($A$10:A35)))</f>
        <v>45803</v>
      </c>
      <c r="B35" s="41" t="str">
        <f t="shared" si="0"/>
        <v>月</v>
      </c>
      <c r="C35" s="51"/>
      <c r="D35" s="26"/>
      <c r="E35" s="27"/>
      <c r="F35" s="26"/>
      <c r="G35" s="27"/>
      <c r="H35" s="37"/>
    </row>
    <row r="36" spans="1:8" s="2" customFormat="1" ht="20.100000000000001" customHeight="1">
      <c r="A36" s="40">
        <f>IF(ROW(A27)&gt;DAY(EOMONTH(DATE($A$7,$C$7,1),0)),"",DATE($A$7,$C$7,ROWS($A$10:A36)))</f>
        <v>45804</v>
      </c>
      <c r="B36" s="41" t="str">
        <f t="shared" si="0"/>
        <v>火</v>
      </c>
      <c r="C36" s="51"/>
      <c r="D36" s="26"/>
      <c r="E36" s="27"/>
      <c r="F36" s="26"/>
      <c r="G36" s="27"/>
      <c r="H36" s="37"/>
    </row>
    <row r="37" spans="1:8" s="2" customFormat="1" ht="20.100000000000001" customHeight="1">
      <c r="A37" s="40">
        <f>IF(ROW(A28)&gt;DAY(EOMONTH(DATE($A$7,$C$7,1),0)),"",DATE($A$7,$C$7,ROWS($A$10:A37)))</f>
        <v>45805</v>
      </c>
      <c r="B37" s="41" t="str">
        <f t="shared" si="0"/>
        <v>水</v>
      </c>
      <c r="C37" s="51"/>
      <c r="D37" s="26"/>
      <c r="E37" s="27"/>
      <c r="F37" s="26"/>
      <c r="G37" s="27"/>
      <c r="H37" s="37"/>
    </row>
    <row r="38" spans="1:8" s="2" customFormat="1" ht="20.100000000000001" customHeight="1">
      <c r="A38" s="40">
        <f>IF(ROW(A29)&gt;DAY(EOMONTH(DATE($A$7,$C$7,1),0)),"",DATE($A$7,$C$7,ROWS($A$10:A38)))</f>
        <v>45806</v>
      </c>
      <c r="B38" s="41" t="str">
        <f t="shared" si="0"/>
        <v>木</v>
      </c>
      <c r="C38" s="51"/>
      <c r="D38" s="26"/>
      <c r="E38" s="27"/>
      <c r="F38" s="26"/>
      <c r="G38" s="27"/>
      <c r="H38" s="37"/>
    </row>
    <row r="39" spans="1:8" s="2" customFormat="1" ht="20.100000000000001" customHeight="1">
      <c r="A39" s="40">
        <f>IF(ROW(A30)&gt;DAY(EOMONTH(DATE($A$7,$C$7,1),0)),"",DATE($A$7,$C$7,ROWS($A$10:A39)))</f>
        <v>45807</v>
      </c>
      <c r="B39" s="41" t="str">
        <f t="shared" si="0"/>
        <v>金</v>
      </c>
      <c r="C39" s="51"/>
      <c r="D39" s="26"/>
      <c r="E39" s="27"/>
      <c r="F39" s="26"/>
      <c r="G39" s="27"/>
      <c r="H39" s="37"/>
    </row>
    <row r="40" spans="1:8" s="2" customFormat="1" ht="20.100000000000001" customHeight="1" thickBot="1">
      <c r="A40" s="118">
        <f>IF(ROW(A31)&gt;DAY(EOMONTH(DATE($A$7,$C$7,1),0)),"",DATE($A$7,$C$7,ROWS($A$10:A40)))</f>
        <v>45808</v>
      </c>
      <c r="B40" s="25" t="str">
        <f>IF(A40="","",TEXT(A40,"aaa"))</f>
        <v>土</v>
      </c>
      <c r="C40" s="52"/>
      <c r="D40" s="28"/>
      <c r="E40" s="29"/>
      <c r="F40" s="28"/>
      <c r="G40" s="29"/>
      <c r="H40" s="38"/>
    </row>
    <row r="41" spans="1:8" ht="20.100000000000001" customHeight="1" thickTop="1" thickBot="1">
      <c r="A41" s="34" t="s">
        <v>9</v>
      </c>
      <c r="B41" s="35"/>
      <c r="C41" s="49">
        <f>SUM(C10:C40)</f>
        <v>0</v>
      </c>
      <c r="D41" s="30"/>
      <c r="E41" s="31">
        <f>SUM(E10:E40)</f>
        <v>0</v>
      </c>
      <c r="F41" s="30"/>
      <c r="G41" s="31">
        <f>SUM(G10:G40)</f>
        <v>0</v>
      </c>
      <c r="H41" s="39"/>
    </row>
    <row r="42" spans="1:8">
      <c r="A42" s="3"/>
      <c r="B42" s="3"/>
      <c r="C42" s="3"/>
      <c r="D42" s="3"/>
      <c r="E42" s="3"/>
      <c r="F42" s="3"/>
      <c r="G42" s="3"/>
      <c r="H42" s="3"/>
    </row>
  </sheetData>
  <mergeCells count="8">
    <mergeCell ref="A3:H3"/>
    <mergeCell ref="E5:H5"/>
    <mergeCell ref="A8:A9"/>
    <mergeCell ref="B8:B9"/>
    <mergeCell ref="C8:C9"/>
    <mergeCell ref="D8:E8"/>
    <mergeCell ref="F8:G8"/>
    <mergeCell ref="H8:H9"/>
  </mergeCells>
  <phoneticPr fontId="2"/>
  <conditionalFormatting sqref="B10:H40">
    <cfRule type="expression" dxfId="54" priority="4">
      <formula>$B10="日"</formula>
    </cfRule>
    <cfRule type="expression" dxfId="53" priority="5">
      <formula>$B10="土"</formula>
    </cfRule>
  </conditionalFormatting>
  <conditionalFormatting sqref="D10:H40">
    <cfRule type="expression" dxfId="52" priority="3">
      <formula>$C10="なし"</formula>
    </cfRule>
  </conditionalFormatting>
  <conditionalFormatting sqref="A10:A40">
    <cfRule type="expression" dxfId="21" priority="1">
      <formula>$B10="日"</formula>
    </cfRule>
    <cfRule type="expression" dxfId="20" priority="2">
      <formula>$B10="土"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25C57-89A5-4A01-9AF7-69F38C080232}">
  <sheetPr>
    <pageSetUpPr fitToPage="1"/>
  </sheetPr>
  <dimension ref="A1:K42"/>
  <sheetViews>
    <sheetView view="pageBreakPreview" zoomScale="115" zoomScaleNormal="115" zoomScaleSheetLayoutView="115" workbookViewId="0">
      <selection activeCell="D12" sqref="D12"/>
    </sheetView>
  </sheetViews>
  <sheetFormatPr defaultRowHeight="13.5"/>
  <cols>
    <col min="1" max="1" width="9" style="1" customWidth="1"/>
    <col min="2" max="2" width="5.25" style="1" bestFit="1" customWidth="1"/>
    <col min="3" max="3" width="11" style="1" bestFit="1" customWidth="1"/>
    <col min="4" max="4" width="17.625" style="1" customWidth="1"/>
    <col min="5" max="5" width="14.75" style="1" customWidth="1"/>
    <col min="6" max="6" width="17.625" style="1" customWidth="1"/>
    <col min="7" max="7" width="14.75" style="1" customWidth="1"/>
    <col min="8" max="8" width="10.125" style="1" customWidth="1"/>
    <col min="9" max="9" width="4.625" style="1" customWidth="1"/>
    <col min="10" max="10" width="7.75" style="1" customWidth="1"/>
    <col min="11" max="16384" width="9" style="1"/>
  </cols>
  <sheetData>
    <row r="1" spans="1:11" ht="17.25">
      <c r="A1" s="6" t="s">
        <v>41</v>
      </c>
      <c r="B1" s="3"/>
      <c r="C1" s="3"/>
      <c r="D1" s="3"/>
      <c r="E1" s="3"/>
      <c r="F1" s="3"/>
      <c r="G1" s="3"/>
      <c r="H1" s="22" t="s">
        <v>37</v>
      </c>
    </row>
    <row r="2" spans="1:11" ht="6" customHeight="1">
      <c r="A2" s="6"/>
      <c r="B2" s="3"/>
      <c r="C2" s="3"/>
      <c r="D2" s="3"/>
      <c r="E2" s="3"/>
      <c r="F2" s="3"/>
      <c r="G2" s="3"/>
      <c r="H2" s="3"/>
    </row>
    <row r="3" spans="1:11" ht="21.75" customHeight="1">
      <c r="A3" s="102" t="s">
        <v>35</v>
      </c>
      <c r="B3" s="102"/>
      <c r="C3" s="102"/>
      <c r="D3" s="102"/>
      <c r="E3" s="102"/>
      <c r="F3" s="102"/>
      <c r="G3" s="102"/>
      <c r="H3" s="102"/>
      <c r="I3" s="4"/>
      <c r="J3" s="4"/>
      <c r="K3" s="4"/>
    </row>
    <row r="4" spans="1:11" ht="6.7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</row>
    <row r="5" spans="1:11" ht="20.100000000000001" customHeight="1">
      <c r="A5" s="3"/>
      <c r="B5" s="3"/>
      <c r="C5" s="3"/>
      <c r="D5" s="36" t="s">
        <v>4</v>
      </c>
      <c r="E5" s="115" t="str">
        <f>'4月'!E5:H5</f>
        <v>〇〇児童クラブ</v>
      </c>
      <c r="F5" s="115"/>
      <c r="G5" s="115"/>
      <c r="H5" s="115"/>
    </row>
    <row r="6" spans="1:11" ht="6" customHeight="1">
      <c r="A6" s="3"/>
      <c r="B6" s="3"/>
      <c r="C6" s="3"/>
      <c r="D6" s="3"/>
      <c r="E6" s="3"/>
      <c r="F6" s="3"/>
      <c r="G6" s="3"/>
      <c r="H6" s="3"/>
    </row>
    <row r="7" spans="1:11" ht="19.5" customHeight="1" thickBot="1">
      <c r="A7" s="23">
        <v>2025</v>
      </c>
      <c r="B7" s="3" t="s">
        <v>33</v>
      </c>
      <c r="C7" s="23">
        <v>6</v>
      </c>
      <c r="D7" s="3" t="s">
        <v>34</v>
      </c>
      <c r="E7" s="3"/>
      <c r="F7" s="3"/>
      <c r="G7" s="3"/>
      <c r="H7" s="3"/>
    </row>
    <row r="8" spans="1:11" s="2" customFormat="1" ht="21.75" customHeight="1">
      <c r="A8" s="103" t="s">
        <v>1</v>
      </c>
      <c r="B8" s="105" t="s">
        <v>2</v>
      </c>
      <c r="C8" s="107" t="s">
        <v>24</v>
      </c>
      <c r="D8" s="109" t="s">
        <v>42</v>
      </c>
      <c r="E8" s="110"/>
      <c r="F8" s="111" t="s">
        <v>43</v>
      </c>
      <c r="G8" s="112"/>
      <c r="H8" s="113" t="s">
        <v>3</v>
      </c>
    </row>
    <row r="9" spans="1:11" s="2" customFormat="1" ht="30" customHeight="1" thickBot="1">
      <c r="A9" s="104"/>
      <c r="B9" s="106"/>
      <c r="C9" s="108"/>
      <c r="D9" s="45" t="s">
        <v>36</v>
      </c>
      <c r="E9" s="46" t="s">
        <v>26</v>
      </c>
      <c r="F9" s="47" t="s">
        <v>39</v>
      </c>
      <c r="G9" s="48" t="s">
        <v>40</v>
      </c>
      <c r="H9" s="114"/>
    </row>
    <row r="10" spans="1:11" s="2" customFormat="1" ht="20.100000000000001" customHeight="1">
      <c r="A10" s="116">
        <f>IF(ROW(A1)&gt;DAY(EOMONTH(DATE($A$7,$C$7,1),0)),"",DATE($A$7,$C$7,ROWS($A$10:A10)))</f>
        <v>45809</v>
      </c>
      <c r="B10" s="41" t="str">
        <f>IF(A10="","",TEXT(A10,"aaa"))</f>
        <v>日</v>
      </c>
      <c r="C10" s="50"/>
      <c r="D10" s="42"/>
      <c r="E10" s="43"/>
      <c r="F10" s="42"/>
      <c r="G10" s="43"/>
      <c r="H10" s="44"/>
    </row>
    <row r="11" spans="1:11" s="2" customFormat="1" ht="20.100000000000001" customHeight="1">
      <c r="A11" s="40">
        <f>IF(ROW(A2)&gt;DAY(EOMONTH(DATE($A$7,$C$7,1),0)),"",DATE($A$7,$C$7,ROWS($A$10:A11)))</f>
        <v>45810</v>
      </c>
      <c r="B11" s="41" t="str">
        <f t="shared" ref="B11:B39" si="0">IF(A11="","",TEXT(A11,"aaa"))</f>
        <v>月</v>
      </c>
      <c r="C11" s="51"/>
      <c r="D11" s="26"/>
      <c r="E11" s="27"/>
      <c r="F11" s="26"/>
      <c r="G11" s="27"/>
      <c r="H11" s="37"/>
    </row>
    <row r="12" spans="1:11" s="2" customFormat="1" ht="20.100000000000001" customHeight="1">
      <c r="A12" s="40">
        <f>IF(ROW(A3)&gt;DAY(EOMONTH(DATE($A$7,$C$7,1),0)),"",DATE($A$7,$C$7,ROWS($A$10:A12)))</f>
        <v>45811</v>
      </c>
      <c r="B12" s="41" t="str">
        <f t="shared" si="0"/>
        <v>火</v>
      </c>
      <c r="C12" s="51"/>
      <c r="D12" s="26"/>
      <c r="E12" s="27"/>
      <c r="F12" s="26"/>
      <c r="G12" s="27"/>
      <c r="H12" s="37"/>
    </row>
    <row r="13" spans="1:11" s="2" customFormat="1" ht="20.100000000000001" customHeight="1">
      <c r="A13" s="40">
        <f>IF(ROW(A4)&gt;DAY(EOMONTH(DATE($A$7,$C$7,1),0)),"",DATE($A$7,$C$7,ROWS($A$10:A13)))</f>
        <v>45812</v>
      </c>
      <c r="B13" s="41" t="str">
        <f t="shared" si="0"/>
        <v>水</v>
      </c>
      <c r="C13" s="51"/>
      <c r="D13" s="26"/>
      <c r="E13" s="27"/>
      <c r="F13" s="26"/>
      <c r="G13" s="27"/>
      <c r="H13" s="37"/>
    </row>
    <row r="14" spans="1:11" s="2" customFormat="1" ht="20.100000000000001" customHeight="1">
      <c r="A14" s="40">
        <f>IF(ROW(A5)&gt;DAY(EOMONTH(DATE($A$7,$C$7,1),0)),"",DATE($A$7,$C$7,ROWS($A$10:A14)))</f>
        <v>45813</v>
      </c>
      <c r="B14" s="41" t="str">
        <f t="shared" si="0"/>
        <v>木</v>
      </c>
      <c r="C14" s="51"/>
      <c r="D14" s="26"/>
      <c r="E14" s="27"/>
      <c r="F14" s="26"/>
      <c r="G14" s="27"/>
      <c r="H14" s="37"/>
    </row>
    <row r="15" spans="1:11" s="2" customFormat="1" ht="20.100000000000001" customHeight="1">
      <c r="A15" s="40">
        <f>IF(ROW(A6)&gt;DAY(EOMONTH(DATE($A$7,$C$7,1),0)),"",DATE($A$7,$C$7,ROWS($A$10:A15)))</f>
        <v>45814</v>
      </c>
      <c r="B15" s="41" t="str">
        <f t="shared" si="0"/>
        <v>金</v>
      </c>
      <c r="C15" s="51"/>
      <c r="D15" s="26"/>
      <c r="E15" s="27"/>
      <c r="F15" s="26"/>
      <c r="G15" s="27"/>
      <c r="H15" s="37"/>
    </row>
    <row r="16" spans="1:11" s="2" customFormat="1" ht="20.100000000000001" customHeight="1">
      <c r="A16" s="40">
        <f>IF(ROW(A7)&gt;DAY(EOMONTH(DATE($A$7,$C$7,1),0)),"",DATE($A$7,$C$7,ROWS($A$10:A16)))</f>
        <v>45815</v>
      </c>
      <c r="B16" s="41" t="str">
        <f t="shared" si="0"/>
        <v>土</v>
      </c>
      <c r="C16" s="51"/>
      <c r="D16" s="26"/>
      <c r="E16" s="27"/>
      <c r="F16" s="26"/>
      <c r="G16" s="27"/>
      <c r="H16" s="37"/>
    </row>
    <row r="17" spans="1:8" s="2" customFormat="1" ht="20.100000000000001" customHeight="1">
      <c r="A17" s="40">
        <f>IF(ROW(A8)&gt;DAY(EOMONTH(DATE($A$7,$C$7,1),0)),"",DATE($A$7,$C$7,ROWS($A$10:A17)))</f>
        <v>45816</v>
      </c>
      <c r="B17" s="41" t="str">
        <f t="shared" si="0"/>
        <v>日</v>
      </c>
      <c r="C17" s="51"/>
      <c r="D17" s="26"/>
      <c r="E17" s="27"/>
      <c r="F17" s="26"/>
      <c r="G17" s="27"/>
      <c r="H17" s="37"/>
    </row>
    <row r="18" spans="1:8" s="2" customFormat="1" ht="20.100000000000001" customHeight="1">
      <c r="A18" s="40">
        <f>IF(ROW(A9)&gt;DAY(EOMONTH(DATE($A$7,$C$7,1),0)),"",DATE($A$7,$C$7,ROWS($A$10:A18)))</f>
        <v>45817</v>
      </c>
      <c r="B18" s="41" t="str">
        <f t="shared" si="0"/>
        <v>月</v>
      </c>
      <c r="C18" s="51"/>
      <c r="D18" s="26"/>
      <c r="E18" s="27"/>
      <c r="F18" s="26"/>
      <c r="G18" s="27"/>
      <c r="H18" s="37"/>
    </row>
    <row r="19" spans="1:8" s="2" customFormat="1" ht="20.100000000000001" customHeight="1">
      <c r="A19" s="40">
        <f>IF(ROW(A10)&gt;DAY(EOMONTH(DATE($A$7,$C$7,1),0)),"",DATE($A$7,$C$7,ROWS($A$10:A19)))</f>
        <v>45818</v>
      </c>
      <c r="B19" s="41" t="str">
        <f t="shared" si="0"/>
        <v>火</v>
      </c>
      <c r="C19" s="51"/>
      <c r="D19" s="26"/>
      <c r="E19" s="27"/>
      <c r="F19" s="26"/>
      <c r="G19" s="27"/>
      <c r="H19" s="37"/>
    </row>
    <row r="20" spans="1:8" s="2" customFormat="1" ht="20.100000000000001" customHeight="1">
      <c r="A20" s="40">
        <f>IF(ROW(A11)&gt;DAY(EOMONTH(DATE($A$7,$C$7,1),0)),"",DATE($A$7,$C$7,ROWS($A$10:A20)))</f>
        <v>45819</v>
      </c>
      <c r="B20" s="41" t="str">
        <f t="shared" si="0"/>
        <v>水</v>
      </c>
      <c r="C20" s="51"/>
      <c r="D20" s="26"/>
      <c r="E20" s="27"/>
      <c r="F20" s="26"/>
      <c r="G20" s="27"/>
      <c r="H20" s="37"/>
    </row>
    <row r="21" spans="1:8" s="2" customFormat="1" ht="20.100000000000001" customHeight="1">
      <c r="A21" s="40">
        <f>IF(ROW(A12)&gt;DAY(EOMONTH(DATE($A$7,$C$7,1),0)),"",DATE($A$7,$C$7,ROWS($A$10:A21)))</f>
        <v>45820</v>
      </c>
      <c r="B21" s="41" t="str">
        <f t="shared" si="0"/>
        <v>木</v>
      </c>
      <c r="C21" s="51"/>
      <c r="D21" s="26"/>
      <c r="E21" s="27"/>
      <c r="F21" s="26"/>
      <c r="G21" s="27"/>
      <c r="H21" s="37"/>
    </row>
    <row r="22" spans="1:8" s="2" customFormat="1" ht="20.100000000000001" customHeight="1">
      <c r="A22" s="40">
        <f>IF(ROW(A13)&gt;DAY(EOMONTH(DATE($A$7,$C$7,1),0)),"",DATE($A$7,$C$7,ROWS($A$10:A22)))</f>
        <v>45821</v>
      </c>
      <c r="B22" s="41" t="str">
        <f t="shared" si="0"/>
        <v>金</v>
      </c>
      <c r="C22" s="51"/>
      <c r="D22" s="26"/>
      <c r="E22" s="27"/>
      <c r="F22" s="26"/>
      <c r="G22" s="27"/>
      <c r="H22" s="37"/>
    </row>
    <row r="23" spans="1:8" s="2" customFormat="1" ht="20.100000000000001" customHeight="1">
      <c r="A23" s="40">
        <f>IF(ROW(A14)&gt;DAY(EOMONTH(DATE($A$7,$C$7,1),0)),"",DATE($A$7,$C$7,ROWS($A$10:A23)))</f>
        <v>45822</v>
      </c>
      <c r="B23" s="41" t="str">
        <f t="shared" si="0"/>
        <v>土</v>
      </c>
      <c r="C23" s="51"/>
      <c r="D23" s="26"/>
      <c r="E23" s="27"/>
      <c r="F23" s="26"/>
      <c r="G23" s="27"/>
      <c r="H23" s="37"/>
    </row>
    <row r="24" spans="1:8" s="2" customFormat="1" ht="20.100000000000001" customHeight="1">
      <c r="A24" s="40">
        <f>IF(ROW(A15)&gt;DAY(EOMONTH(DATE($A$7,$C$7,1),0)),"",DATE($A$7,$C$7,ROWS($A$10:A24)))</f>
        <v>45823</v>
      </c>
      <c r="B24" s="41" t="str">
        <f t="shared" si="0"/>
        <v>日</v>
      </c>
      <c r="C24" s="51"/>
      <c r="D24" s="26"/>
      <c r="E24" s="27"/>
      <c r="F24" s="26"/>
      <c r="G24" s="27"/>
      <c r="H24" s="37"/>
    </row>
    <row r="25" spans="1:8" s="2" customFormat="1" ht="20.100000000000001" customHeight="1">
      <c r="A25" s="40">
        <f>IF(ROW(A16)&gt;DAY(EOMONTH(DATE($A$7,$C$7,1),0)),"",DATE($A$7,$C$7,ROWS($A$10:A25)))</f>
        <v>45824</v>
      </c>
      <c r="B25" s="41" t="str">
        <f t="shared" si="0"/>
        <v>月</v>
      </c>
      <c r="C25" s="51"/>
      <c r="D25" s="26"/>
      <c r="E25" s="27"/>
      <c r="F25" s="26"/>
      <c r="G25" s="27"/>
      <c r="H25" s="37"/>
    </row>
    <row r="26" spans="1:8" s="2" customFormat="1" ht="20.100000000000001" customHeight="1">
      <c r="A26" s="40">
        <f>IF(ROW(A17)&gt;DAY(EOMONTH(DATE($A$7,$C$7,1),0)),"",DATE($A$7,$C$7,ROWS($A$10:A26)))</f>
        <v>45825</v>
      </c>
      <c r="B26" s="41" t="str">
        <f t="shared" si="0"/>
        <v>火</v>
      </c>
      <c r="C26" s="51"/>
      <c r="D26" s="26"/>
      <c r="E26" s="27"/>
      <c r="F26" s="26"/>
      <c r="G26" s="27"/>
      <c r="H26" s="37"/>
    </row>
    <row r="27" spans="1:8" s="2" customFormat="1" ht="20.100000000000001" customHeight="1">
      <c r="A27" s="40">
        <f>IF(ROW(A18)&gt;DAY(EOMONTH(DATE($A$7,$C$7,1),0)),"",DATE($A$7,$C$7,ROWS($A$10:A27)))</f>
        <v>45826</v>
      </c>
      <c r="B27" s="41" t="str">
        <f t="shared" si="0"/>
        <v>水</v>
      </c>
      <c r="C27" s="51"/>
      <c r="D27" s="26"/>
      <c r="E27" s="27"/>
      <c r="F27" s="26"/>
      <c r="G27" s="27"/>
      <c r="H27" s="37"/>
    </row>
    <row r="28" spans="1:8" s="2" customFormat="1" ht="20.100000000000001" customHeight="1">
      <c r="A28" s="40">
        <f>IF(ROW(A19)&gt;DAY(EOMONTH(DATE($A$7,$C$7,1),0)),"",DATE($A$7,$C$7,ROWS($A$10:A28)))</f>
        <v>45827</v>
      </c>
      <c r="B28" s="41" t="str">
        <f t="shared" si="0"/>
        <v>木</v>
      </c>
      <c r="C28" s="51"/>
      <c r="D28" s="26"/>
      <c r="E28" s="27"/>
      <c r="F28" s="26"/>
      <c r="G28" s="27"/>
      <c r="H28" s="37"/>
    </row>
    <row r="29" spans="1:8" s="2" customFormat="1" ht="20.100000000000001" customHeight="1">
      <c r="A29" s="40">
        <f>IF(ROW(A20)&gt;DAY(EOMONTH(DATE($A$7,$C$7,1),0)),"",DATE($A$7,$C$7,ROWS($A$10:A29)))</f>
        <v>45828</v>
      </c>
      <c r="B29" s="41" t="str">
        <f t="shared" si="0"/>
        <v>金</v>
      </c>
      <c r="C29" s="51"/>
      <c r="D29" s="26"/>
      <c r="E29" s="27"/>
      <c r="F29" s="26"/>
      <c r="G29" s="27"/>
      <c r="H29" s="37"/>
    </row>
    <row r="30" spans="1:8" s="2" customFormat="1" ht="20.100000000000001" customHeight="1">
      <c r="A30" s="40">
        <f>IF(ROW(A21)&gt;DAY(EOMONTH(DATE($A$7,$C$7,1),0)),"",DATE($A$7,$C$7,ROWS($A$10:A30)))</f>
        <v>45829</v>
      </c>
      <c r="B30" s="41" t="str">
        <f t="shared" si="0"/>
        <v>土</v>
      </c>
      <c r="C30" s="51"/>
      <c r="D30" s="26"/>
      <c r="E30" s="27"/>
      <c r="F30" s="26"/>
      <c r="G30" s="27"/>
      <c r="H30" s="37"/>
    </row>
    <row r="31" spans="1:8" s="2" customFormat="1" ht="20.100000000000001" customHeight="1">
      <c r="A31" s="40">
        <f>IF(ROW(A22)&gt;DAY(EOMONTH(DATE($A$7,$C$7,1),0)),"",DATE($A$7,$C$7,ROWS($A$10:A31)))</f>
        <v>45830</v>
      </c>
      <c r="B31" s="41" t="str">
        <f t="shared" si="0"/>
        <v>日</v>
      </c>
      <c r="C31" s="51"/>
      <c r="D31" s="26"/>
      <c r="E31" s="27"/>
      <c r="F31" s="26"/>
      <c r="G31" s="27"/>
      <c r="H31" s="37"/>
    </row>
    <row r="32" spans="1:8" s="2" customFormat="1" ht="20.100000000000001" customHeight="1">
      <c r="A32" s="40">
        <f>IF(ROW(A23)&gt;DAY(EOMONTH(DATE($A$7,$C$7,1),0)),"",DATE($A$7,$C$7,ROWS($A$10:A32)))</f>
        <v>45831</v>
      </c>
      <c r="B32" s="41" t="str">
        <f t="shared" si="0"/>
        <v>月</v>
      </c>
      <c r="C32" s="51"/>
      <c r="D32" s="26"/>
      <c r="E32" s="27"/>
      <c r="F32" s="26"/>
      <c r="G32" s="27"/>
      <c r="H32" s="37"/>
    </row>
    <row r="33" spans="1:8" s="2" customFormat="1" ht="20.100000000000001" customHeight="1">
      <c r="A33" s="40">
        <f>IF(ROW(A24)&gt;DAY(EOMONTH(DATE($A$7,$C$7,1),0)),"",DATE($A$7,$C$7,ROWS($A$10:A33)))</f>
        <v>45832</v>
      </c>
      <c r="B33" s="41" t="str">
        <f t="shared" si="0"/>
        <v>火</v>
      </c>
      <c r="C33" s="51"/>
      <c r="D33" s="26"/>
      <c r="E33" s="27"/>
      <c r="F33" s="26"/>
      <c r="G33" s="27"/>
      <c r="H33" s="37"/>
    </row>
    <row r="34" spans="1:8" s="2" customFormat="1" ht="20.100000000000001" customHeight="1">
      <c r="A34" s="40">
        <f>IF(ROW(A25)&gt;DAY(EOMONTH(DATE($A$7,$C$7,1),0)),"",DATE($A$7,$C$7,ROWS($A$10:A34)))</f>
        <v>45833</v>
      </c>
      <c r="B34" s="41" t="str">
        <f t="shared" si="0"/>
        <v>水</v>
      </c>
      <c r="C34" s="51"/>
      <c r="D34" s="26"/>
      <c r="E34" s="27"/>
      <c r="F34" s="26"/>
      <c r="G34" s="27"/>
      <c r="H34" s="37"/>
    </row>
    <row r="35" spans="1:8" s="2" customFormat="1" ht="20.100000000000001" customHeight="1">
      <c r="A35" s="40">
        <f>IF(ROW(A26)&gt;DAY(EOMONTH(DATE($A$7,$C$7,1),0)),"",DATE($A$7,$C$7,ROWS($A$10:A35)))</f>
        <v>45834</v>
      </c>
      <c r="B35" s="41" t="str">
        <f t="shared" si="0"/>
        <v>木</v>
      </c>
      <c r="C35" s="51"/>
      <c r="D35" s="26"/>
      <c r="E35" s="27"/>
      <c r="F35" s="26"/>
      <c r="G35" s="27"/>
      <c r="H35" s="37"/>
    </row>
    <row r="36" spans="1:8" s="2" customFormat="1" ht="20.100000000000001" customHeight="1">
      <c r="A36" s="40">
        <f>IF(ROW(A27)&gt;DAY(EOMONTH(DATE($A$7,$C$7,1),0)),"",DATE($A$7,$C$7,ROWS($A$10:A36)))</f>
        <v>45835</v>
      </c>
      <c r="B36" s="41" t="str">
        <f t="shared" si="0"/>
        <v>金</v>
      </c>
      <c r="C36" s="51"/>
      <c r="D36" s="26"/>
      <c r="E36" s="27"/>
      <c r="F36" s="26"/>
      <c r="G36" s="27"/>
      <c r="H36" s="37"/>
    </row>
    <row r="37" spans="1:8" s="2" customFormat="1" ht="20.100000000000001" customHeight="1">
      <c r="A37" s="40">
        <f>IF(ROW(A28)&gt;DAY(EOMONTH(DATE($A$7,$C$7,1),0)),"",DATE($A$7,$C$7,ROWS($A$10:A37)))</f>
        <v>45836</v>
      </c>
      <c r="B37" s="41" t="str">
        <f t="shared" si="0"/>
        <v>土</v>
      </c>
      <c r="C37" s="51"/>
      <c r="D37" s="26"/>
      <c r="E37" s="27"/>
      <c r="F37" s="26"/>
      <c r="G37" s="27"/>
      <c r="H37" s="37"/>
    </row>
    <row r="38" spans="1:8" s="2" customFormat="1" ht="20.100000000000001" customHeight="1">
      <c r="A38" s="40">
        <f>IF(ROW(A29)&gt;DAY(EOMONTH(DATE($A$7,$C$7,1),0)),"",DATE($A$7,$C$7,ROWS($A$10:A38)))</f>
        <v>45837</v>
      </c>
      <c r="B38" s="41" t="str">
        <f t="shared" si="0"/>
        <v>日</v>
      </c>
      <c r="C38" s="51"/>
      <c r="D38" s="26"/>
      <c r="E38" s="27"/>
      <c r="F38" s="26"/>
      <c r="G38" s="27"/>
      <c r="H38" s="37"/>
    </row>
    <row r="39" spans="1:8" s="2" customFormat="1" ht="20.100000000000001" customHeight="1">
      <c r="A39" s="40">
        <f>IF(ROW(A30)&gt;DAY(EOMONTH(DATE($A$7,$C$7,1),0)),"",DATE($A$7,$C$7,ROWS($A$10:A39)))</f>
        <v>45838</v>
      </c>
      <c r="B39" s="41" t="str">
        <f t="shared" si="0"/>
        <v>月</v>
      </c>
      <c r="C39" s="51"/>
      <c r="D39" s="26"/>
      <c r="E39" s="27"/>
      <c r="F39" s="26"/>
      <c r="G39" s="27"/>
      <c r="H39" s="37"/>
    </row>
    <row r="40" spans="1:8" s="2" customFormat="1" ht="20.100000000000001" customHeight="1" thickBot="1">
      <c r="A40" s="118" t="str">
        <f>IF(ROW(A31)&gt;DAY(EOMONTH(DATE($A$7,$C$7,1),0)),"",DATE($A$7,$C$7,ROWS($A$10:A40)))</f>
        <v/>
      </c>
      <c r="B40" s="25" t="str">
        <f t="shared" ref="B11:B40" si="1">IF(A40="","",TEXT(A40,"aaa"))</f>
        <v/>
      </c>
      <c r="C40" s="52"/>
      <c r="D40" s="28"/>
      <c r="E40" s="29"/>
      <c r="F40" s="28"/>
      <c r="G40" s="29"/>
      <c r="H40" s="38"/>
    </row>
    <row r="41" spans="1:8" ht="20.100000000000001" customHeight="1" thickTop="1" thickBot="1">
      <c r="A41" s="34" t="s">
        <v>9</v>
      </c>
      <c r="B41" s="35"/>
      <c r="C41" s="49">
        <f>SUM(C10:C40)</f>
        <v>0</v>
      </c>
      <c r="D41" s="30"/>
      <c r="E41" s="31">
        <f>SUM(E10:E40)</f>
        <v>0</v>
      </c>
      <c r="F41" s="30"/>
      <c r="G41" s="31">
        <f>SUM(G10:G40)</f>
        <v>0</v>
      </c>
      <c r="H41" s="39"/>
    </row>
    <row r="42" spans="1:8">
      <c r="A42" s="3"/>
      <c r="B42" s="3"/>
      <c r="C42" s="3"/>
      <c r="D42" s="3"/>
      <c r="E42" s="3"/>
      <c r="F42" s="3"/>
      <c r="G42" s="3"/>
      <c r="H42" s="3"/>
    </row>
  </sheetData>
  <mergeCells count="8">
    <mergeCell ref="A3:H3"/>
    <mergeCell ref="E5:H5"/>
    <mergeCell ref="A8:A9"/>
    <mergeCell ref="B8:B9"/>
    <mergeCell ref="C8:C9"/>
    <mergeCell ref="D8:E8"/>
    <mergeCell ref="F8:G8"/>
    <mergeCell ref="H8:H9"/>
  </mergeCells>
  <phoneticPr fontId="2"/>
  <conditionalFormatting sqref="B10:H40">
    <cfRule type="expression" dxfId="51" priority="4">
      <formula>$B10="日"</formula>
    </cfRule>
    <cfRule type="expression" dxfId="50" priority="5">
      <formula>$B10="土"</formula>
    </cfRule>
  </conditionalFormatting>
  <conditionalFormatting sqref="D10:H40">
    <cfRule type="expression" dxfId="49" priority="3">
      <formula>$C10="なし"</formula>
    </cfRule>
  </conditionalFormatting>
  <conditionalFormatting sqref="A10:A40">
    <cfRule type="expression" dxfId="19" priority="1">
      <formula>$B10="日"</formula>
    </cfRule>
    <cfRule type="expression" dxfId="18" priority="2">
      <formula>$B10="土"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C5AB-EAA3-43CA-8EA7-58BAA5566C64}">
  <sheetPr>
    <pageSetUpPr fitToPage="1"/>
  </sheetPr>
  <dimension ref="A1:K42"/>
  <sheetViews>
    <sheetView view="pageBreakPreview" zoomScale="115" zoomScaleNormal="115" zoomScaleSheetLayoutView="115" workbookViewId="0">
      <selection activeCell="D11" sqref="D11"/>
    </sheetView>
  </sheetViews>
  <sheetFormatPr defaultRowHeight="13.5"/>
  <cols>
    <col min="1" max="1" width="9" style="1" customWidth="1"/>
    <col min="2" max="2" width="5.25" style="1" bestFit="1" customWidth="1"/>
    <col min="3" max="3" width="11" style="1" bestFit="1" customWidth="1"/>
    <col min="4" max="4" width="17.625" style="1" customWidth="1"/>
    <col min="5" max="5" width="14.75" style="1" customWidth="1"/>
    <col min="6" max="6" width="17.625" style="1" customWidth="1"/>
    <col min="7" max="7" width="14.75" style="1" customWidth="1"/>
    <col min="8" max="8" width="10.125" style="1" customWidth="1"/>
    <col min="9" max="9" width="4.625" style="1" customWidth="1"/>
    <col min="10" max="10" width="7.75" style="1" customWidth="1"/>
    <col min="11" max="16384" width="9" style="1"/>
  </cols>
  <sheetData>
    <row r="1" spans="1:11" ht="17.25">
      <c r="A1" s="6" t="s">
        <v>41</v>
      </c>
      <c r="B1" s="3"/>
      <c r="C1" s="3"/>
      <c r="D1" s="3"/>
      <c r="E1" s="3"/>
      <c r="F1" s="3"/>
      <c r="G1" s="3"/>
      <c r="H1" s="22" t="s">
        <v>37</v>
      </c>
    </row>
    <row r="2" spans="1:11" ht="6" customHeight="1">
      <c r="A2" s="6"/>
      <c r="B2" s="3"/>
      <c r="C2" s="3"/>
      <c r="D2" s="3"/>
      <c r="E2" s="3"/>
      <c r="F2" s="3"/>
      <c r="G2" s="3"/>
      <c r="H2" s="3"/>
    </row>
    <row r="3" spans="1:11" ht="21.75" customHeight="1">
      <c r="A3" s="102" t="s">
        <v>35</v>
      </c>
      <c r="B3" s="102"/>
      <c r="C3" s="102"/>
      <c r="D3" s="102"/>
      <c r="E3" s="102"/>
      <c r="F3" s="102"/>
      <c r="G3" s="102"/>
      <c r="H3" s="102"/>
      <c r="I3" s="4"/>
      <c r="J3" s="4"/>
      <c r="K3" s="4"/>
    </row>
    <row r="4" spans="1:11" ht="6.7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</row>
    <row r="5" spans="1:11" ht="20.100000000000001" customHeight="1">
      <c r="A5" s="3"/>
      <c r="B5" s="3"/>
      <c r="C5" s="3"/>
      <c r="D5" s="36" t="s">
        <v>4</v>
      </c>
      <c r="E5" s="115" t="str">
        <f>'4月'!E5:H5</f>
        <v>〇〇児童クラブ</v>
      </c>
      <c r="F5" s="115"/>
      <c r="G5" s="115"/>
      <c r="H5" s="115"/>
    </row>
    <row r="6" spans="1:11" ht="6" customHeight="1">
      <c r="A6" s="3"/>
      <c r="B6" s="3"/>
      <c r="C6" s="3"/>
      <c r="D6" s="3"/>
      <c r="E6" s="3"/>
      <c r="F6" s="3"/>
      <c r="G6" s="3"/>
      <c r="H6" s="3"/>
    </row>
    <row r="7" spans="1:11" ht="19.5" customHeight="1" thickBot="1">
      <c r="A7" s="23">
        <v>2025</v>
      </c>
      <c r="B7" s="3" t="s">
        <v>33</v>
      </c>
      <c r="C7" s="23">
        <v>7</v>
      </c>
      <c r="D7" s="3" t="s">
        <v>34</v>
      </c>
      <c r="E7" s="3"/>
      <c r="F7" s="3"/>
      <c r="G7" s="3"/>
      <c r="H7" s="3"/>
    </row>
    <row r="8" spans="1:11" s="2" customFormat="1" ht="21.75" customHeight="1">
      <c r="A8" s="103" t="s">
        <v>1</v>
      </c>
      <c r="B8" s="105" t="s">
        <v>2</v>
      </c>
      <c r="C8" s="107" t="s">
        <v>24</v>
      </c>
      <c r="D8" s="109" t="s">
        <v>42</v>
      </c>
      <c r="E8" s="110"/>
      <c r="F8" s="111" t="s">
        <v>43</v>
      </c>
      <c r="G8" s="112"/>
      <c r="H8" s="113" t="s">
        <v>3</v>
      </c>
    </row>
    <row r="9" spans="1:11" s="2" customFormat="1" ht="30" customHeight="1" thickBot="1">
      <c r="A9" s="104"/>
      <c r="B9" s="106"/>
      <c r="C9" s="108"/>
      <c r="D9" s="45" t="s">
        <v>36</v>
      </c>
      <c r="E9" s="46" t="s">
        <v>26</v>
      </c>
      <c r="F9" s="47" t="s">
        <v>39</v>
      </c>
      <c r="G9" s="48" t="s">
        <v>40</v>
      </c>
      <c r="H9" s="114"/>
    </row>
    <row r="10" spans="1:11" s="2" customFormat="1" ht="20.100000000000001" customHeight="1">
      <c r="A10" s="116">
        <f>IF(ROW(A1)&gt;DAY(EOMONTH(DATE($A$7,$C$7,1),0)),"",DATE($A$7,$C$7,ROWS($A$10:A10)))</f>
        <v>45839</v>
      </c>
      <c r="B10" s="41" t="str">
        <f>IF(A10="","",TEXT(A10,"aaa"))</f>
        <v>火</v>
      </c>
      <c r="C10" s="50"/>
      <c r="D10" s="42"/>
      <c r="E10" s="43"/>
      <c r="F10" s="42"/>
      <c r="G10" s="43"/>
      <c r="H10" s="44"/>
    </row>
    <row r="11" spans="1:11" s="2" customFormat="1" ht="20.100000000000001" customHeight="1">
      <c r="A11" s="40">
        <f>IF(ROW(A2)&gt;DAY(EOMONTH(DATE($A$7,$C$7,1),0)),"",DATE($A$7,$C$7,ROWS($A$10:A11)))</f>
        <v>45840</v>
      </c>
      <c r="B11" s="24" t="str">
        <f t="shared" ref="B11:B40" si="0">IF(A11="","",TEXT(A11,"aaa"))</f>
        <v>水</v>
      </c>
      <c r="C11" s="51"/>
      <c r="D11" s="26"/>
      <c r="E11" s="27"/>
      <c r="F11" s="26"/>
      <c r="G11" s="27"/>
      <c r="H11" s="37"/>
    </row>
    <row r="12" spans="1:11" s="2" customFormat="1" ht="20.100000000000001" customHeight="1">
      <c r="A12" s="40">
        <f>IF(ROW(A3)&gt;DAY(EOMONTH(DATE($A$7,$C$7,1),0)),"",DATE($A$7,$C$7,ROWS($A$10:A12)))</f>
        <v>45841</v>
      </c>
      <c r="B12" s="41" t="str">
        <f t="shared" si="0"/>
        <v>木</v>
      </c>
      <c r="C12" s="51"/>
      <c r="D12" s="26"/>
      <c r="E12" s="27"/>
      <c r="F12" s="26"/>
      <c r="G12" s="27"/>
      <c r="H12" s="37"/>
    </row>
    <row r="13" spans="1:11" s="2" customFormat="1" ht="20.100000000000001" customHeight="1">
      <c r="A13" s="40">
        <f>IF(ROW(A4)&gt;DAY(EOMONTH(DATE($A$7,$C$7,1),0)),"",DATE($A$7,$C$7,ROWS($A$10:A13)))</f>
        <v>45842</v>
      </c>
      <c r="B13" s="24" t="str">
        <f t="shared" ref="B13:B40" si="1">IF(A13="","",TEXT(A13,"aaa"))</f>
        <v>金</v>
      </c>
      <c r="C13" s="51"/>
      <c r="D13" s="26"/>
      <c r="E13" s="27"/>
      <c r="F13" s="26"/>
      <c r="G13" s="27"/>
      <c r="H13" s="37"/>
    </row>
    <row r="14" spans="1:11" s="2" customFormat="1" ht="20.100000000000001" customHeight="1">
      <c r="A14" s="40">
        <f>IF(ROW(A5)&gt;DAY(EOMONTH(DATE($A$7,$C$7,1),0)),"",DATE($A$7,$C$7,ROWS($A$10:A14)))</f>
        <v>45843</v>
      </c>
      <c r="B14" s="41" t="str">
        <f t="shared" si="1"/>
        <v>土</v>
      </c>
      <c r="C14" s="51"/>
      <c r="D14" s="26"/>
      <c r="E14" s="27"/>
      <c r="F14" s="26"/>
      <c r="G14" s="27"/>
      <c r="H14" s="37"/>
    </row>
    <row r="15" spans="1:11" s="2" customFormat="1" ht="20.100000000000001" customHeight="1">
      <c r="A15" s="40">
        <f>IF(ROW(A6)&gt;DAY(EOMONTH(DATE($A$7,$C$7,1),0)),"",DATE($A$7,$C$7,ROWS($A$10:A15)))</f>
        <v>45844</v>
      </c>
      <c r="B15" s="24" t="str">
        <f t="shared" si="1"/>
        <v>日</v>
      </c>
      <c r="C15" s="51"/>
      <c r="D15" s="26"/>
      <c r="E15" s="27"/>
      <c r="F15" s="26"/>
      <c r="G15" s="27"/>
      <c r="H15" s="37"/>
    </row>
    <row r="16" spans="1:11" s="2" customFormat="1" ht="20.100000000000001" customHeight="1">
      <c r="A16" s="40">
        <f>IF(ROW(A7)&gt;DAY(EOMONTH(DATE($A$7,$C$7,1),0)),"",DATE($A$7,$C$7,ROWS($A$10:A16)))</f>
        <v>45845</v>
      </c>
      <c r="B16" s="41" t="str">
        <f t="shared" si="1"/>
        <v>月</v>
      </c>
      <c r="C16" s="51"/>
      <c r="D16" s="26"/>
      <c r="E16" s="27"/>
      <c r="F16" s="26"/>
      <c r="G16" s="27"/>
      <c r="H16" s="37"/>
    </row>
    <row r="17" spans="1:8" s="2" customFormat="1" ht="20.100000000000001" customHeight="1">
      <c r="A17" s="40">
        <f>IF(ROW(A8)&gt;DAY(EOMONTH(DATE($A$7,$C$7,1),0)),"",DATE($A$7,$C$7,ROWS($A$10:A17)))</f>
        <v>45846</v>
      </c>
      <c r="B17" s="24" t="str">
        <f t="shared" si="1"/>
        <v>火</v>
      </c>
      <c r="C17" s="51"/>
      <c r="D17" s="26"/>
      <c r="E17" s="27"/>
      <c r="F17" s="26"/>
      <c r="G17" s="27"/>
      <c r="H17" s="37"/>
    </row>
    <row r="18" spans="1:8" s="2" customFormat="1" ht="20.100000000000001" customHeight="1">
      <c r="A18" s="40">
        <f>IF(ROW(A9)&gt;DAY(EOMONTH(DATE($A$7,$C$7,1),0)),"",DATE($A$7,$C$7,ROWS($A$10:A18)))</f>
        <v>45847</v>
      </c>
      <c r="B18" s="41" t="str">
        <f t="shared" si="1"/>
        <v>水</v>
      </c>
      <c r="C18" s="51"/>
      <c r="D18" s="26"/>
      <c r="E18" s="27"/>
      <c r="F18" s="26"/>
      <c r="G18" s="27"/>
      <c r="H18" s="37"/>
    </row>
    <row r="19" spans="1:8" s="2" customFormat="1" ht="20.100000000000001" customHeight="1">
      <c r="A19" s="40">
        <f>IF(ROW(A10)&gt;DAY(EOMONTH(DATE($A$7,$C$7,1),0)),"",DATE($A$7,$C$7,ROWS($A$10:A19)))</f>
        <v>45848</v>
      </c>
      <c r="B19" s="24" t="str">
        <f t="shared" si="1"/>
        <v>木</v>
      </c>
      <c r="C19" s="51"/>
      <c r="D19" s="26"/>
      <c r="E19" s="27"/>
      <c r="F19" s="26"/>
      <c r="G19" s="27"/>
      <c r="H19" s="37"/>
    </row>
    <row r="20" spans="1:8" s="2" customFormat="1" ht="20.100000000000001" customHeight="1">
      <c r="A20" s="40">
        <f>IF(ROW(A11)&gt;DAY(EOMONTH(DATE($A$7,$C$7,1),0)),"",DATE($A$7,$C$7,ROWS($A$10:A20)))</f>
        <v>45849</v>
      </c>
      <c r="B20" s="41" t="str">
        <f t="shared" si="1"/>
        <v>金</v>
      </c>
      <c r="C20" s="51"/>
      <c r="D20" s="26"/>
      <c r="E20" s="27"/>
      <c r="F20" s="26"/>
      <c r="G20" s="27"/>
      <c r="H20" s="37"/>
    </row>
    <row r="21" spans="1:8" s="2" customFormat="1" ht="20.100000000000001" customHeight="1">
      <c r="A21" s="40">
        <f>IF(ROW(A12)&gt;DAY(EOMONTH(DATE($A$7,$C$7,1),0)),"",DATE($A$7,$C$7,ROWS($A$10:A21)))</f>
        <v>45850</v>
      </c>
      <c r="B21" s="24" t="str">
        <f t="shared" si="1"/>
        <v>土</v>
      </c>
      <c r="C21" s="51"/>
      <c r="D21" s="26"/>
      <c r="E21" s="27"/>
      <c r="F21" s="26"/>
      <c r="G21" s="27"/>
      <c r="H21" s="37"/>
    </row>
    <row r="22" spans="1:8" s="2" customFormat="1" ht="20.100000000000001" customHeight="1">
      <c r="A22" s="40">
        <f>IF(ROW(A13)&gt;DAY(EOMONTH(DATE($A$7,$C$7,1),0)),"",DATE($A$7,$C$7,ROWS($A$10:A22)))</f>
        <v>45851</v>
      </c>
      <c r="B22" s="41" t="str">
        <f t="shared" si="1"/>
        <v>日</v>
      </c>
      <c r="C22" s="51"/>
      <c r="D22" s="26"/>
      <c r="E22" s="27"/>
      <c r="F22" s="26"/>
      <c r="G22" s="27"/>
      <c r="H22" s="37"/>
    </row>
    <row r="23" spans="1:8" s="2" customFormat="1" ht="20.100000000000001" customHeight="1">
      <c r="A23" s="40">
        <f>IF(ROW(A14)&gt;DAY(EOMONTH(DATE($A$7,$C$7,1),0)),"",DATE($A$7,$C$7,ROWS($A$10:A23)))</f>
        <v>45852</v>
      </c>
      <c r="B23" s="24" t="str">
        <f t="shared" si="1"/>
        <v>月</v>
      </c>
      <c r="C23" s="51"/>
      <c r="D23" s="26"/>
      <c r="E23" s="27"/>
      <c r="F23" s="26"/>
      <c r="G23" s="27"/>
      <c r="H23" s="37"/>
    </row>
    <row r="24" spans="1:8" s="2" customFormat="1" ht="20.100000000000001" customHeight="1">
      <c r="A24" s="40">
        <f>IF(ROW(A15)&gt;DAY(EOMONTH(DATE($A$7,$C$7,1),0)),"",DATE($A$7,$C$7,ROWS($A$10:A24)))</f>
        <v>45853</v>
      </c>
      <c r="B24" s="41" t="str">
        <f t="shared" si="1"/>
        <v>火</v>
      </c>
      <c r="C24" s="51"/>
      <c r="D24" s="26"/>
      <c r="E24" s="27"/>
      <c r="F24" s="26"/>
      <c r="G24" s="27"/>
      <c r="H24" s="37"/>
    </row>
    <row r="25" spans="1:8" s="2" customFormat="1" ht="20.100000000000001" customHeight="1">
      <c r="A25" s="40">
        <f>IF(ROW(A16)&gt;DAY(EOMONTH(DATE($A$7,$C$7,1),0)),"",DATE($A$7,$C$7,ROWS($A$10:A25)))</f>
        <v>45854</v>
      </c>
      <c r="B25" s="24" t="str">
        <f t="shared" si="1"/>
        <v>水</v>
      </c>
      <c r="C25" s="51"/>
      <c r="D25" s="26"/>
      <c r="E25" s="27"/>
      <c r="F25" s="26"/>
      <c r="G25" s="27"/>
      <c r="H25" s="37"/>
    </row>
    <row r="26" spans="1:8" s="2" customFormat="1" ht="20.100000000000001" customHeight="1">
      <c r="A26" s="40">
        <f>IF(ROW(A17)&gt;DAY(EOMONTH(DATE($A$7,$C$7,1),0)),"",DATE($A$7,$C$7,ROWS($A$10:A26)))</f>
        <v>45855</v>
      </c>
      <c r="B26" s="41" t="str">
        <f t="shared" si="1"/>
        <v>木</v>
      </c>
      <c r="C26" s="51"/>
      <c r="D26" s="26"/>
      <c r="E26" s="27"/>
      <c r="F26" s="26"/>
      <c r="G26" s="27"/>
      <c r="H26" s="37"/>
    </row>
    <row r="27" spans="1:8" s="2" customFormat="1" ht="20.100000000000001" customHeight="1">
      <c r="A27" s="40">
        <f>IF(ROW(A18)&gt;DAY(EOMONTH(DATE($A$7,$C$7,1),0)),"",DATE($A$7,$C$7,ROWS($A$10:A27)))</f>
        <v>45856</v>
      </c>
      <c r="B27" s="24" t="str">
        <f t="shared" si="1"/>
        <v>金</v>
      </c>
      <c r="C27" s="51"/>
      <c r="D27" s="26"/>
      <c r="E27" s="27"/>
      <c r="F27" s="26"/>
      <c r="G27" s="27"/>
      <c r="H27" s="37"/>
    </row>
    <row r="28" spans="1:8" s="2" customFormat="1" ht="20.100000000000001" customHeight="1">
      <c r="A28" s="40">
        <f>IF(ROW(A19)&gt;DAY(EOMONTH(DATE($A$7,$C$7,1),0)),"",DATE($A$7,$C$7,ROWS($A$10:A28)))</f>
        <v>45857</v>
      </c>
      <c r="B28" s="41" t="str">
        <f t="shared" si="1"/>
        <v>土</v>
      </c>
      <c r="C28" s="51"/>
      <c r="D28" s="26"/>
      <c r="E28" s="27"/>
      <c r="F28" s="26"/>
      <c r="G28" s="27"/>
      <c r="H28" s="37"/>
    </row>
    <row r="29" spans="1:8" s="2" customFormat="1" ht="20.100000000000001" customHeight="1">
      <c r="A29" s="40">
        <f>IF(ROW(A20)&gt;DAY(EOMONTH(DATE($A$7,$C$7,1),0)),"",DATE($A$7,$C$7,ROWS($A$10:A29)))</f>
        <v>45858</v>
      </c>
      <c r="B29" s="24" t="str">
        <f t="shared" si="1"/>
        <v>日</v>
      </c>
      <c r="C29" s="51"/>
      <c r="D29" s="26"/>
      <c r="E29" s="27"/>
      <c r="F29" s="26"/>
      <c r="G29" s="27"/>
      <c r="H29" s="37"/>
    </row>
    <row r="30" spans="1:8" s="2" customFormat="1" ht="20.100000000000001" customHeight="1">
      <c r="A30" s="40">
        <f>IF(ROW(A21)&gt;DAY(EOMONTH(DATE($A$7,$C$7,1),0)),"",DATE($A$7,$C$7,ROWS($A$10:A30)))</f>
        <v>45859</v>
      </c>
      <c r="B30" s="41" t="str">
        <f t="shared" si="1"/>
        <v>月</v>
      </c>
      <c r="C30" s="51"/>
      <c r="D30" s="26"/>
      <c r="E30" s="27"/>
      <c r="F30" s="26"/>
      <c r="G30" s="27"/>
      <c r="H30" s="37"/>
    </row>
    <row r="31" spans="1:8" s="2" customFormat="1" ht="20.100000000000001" customHeight="1">
      <c r="A31" s="40">
        <f>IF(ROW(A22)&gt;DAY(EOMONTH(DATE($A$7,$C$7,1),0)),"",DATE($A$7,$C$7,ROWS($A$10:A31)))</f>
        <v>45860</v>
      </c>
      <c r="B31" s="24" t="str">
        <f t="shared" si="1"/>
        <v>火</v>
      </c>
      <c r="C31" s="51"/>
      <c r="D31" s="26"/>
      <c r="E31" s="27"/>
      <c r="F31" s="26"/>
      <c r="G31" s="27"/>
      <c r="H31" s="37"/>
    </row>
    <row r="32" spans="1:8" s="2" customFormat="1" ht="20.100000000000001" customHeight="1">
      <c r="A32" s="40">
        <f>IF(ROW(A23)&gt;DAY(EOMONTH(DATE($A$7,$C$7,1),0)),"",DATE($A$7,$C$7,ROWS($A$10:A32)))</f>
        <v>45861</v>
      </c>
      <c r="B32" s="41" t="str">
        <f t="shared" si="1"/>
        <v>水</v>
      </c>
      <c r="C32" s="51"/>
      <c r="D32" s="26"/>
      <c r="E32" s="27"/>
      <c r="F32" s="26"/>
      <c r="G32" s="27"/>
      <c r="H32" s="37"/>
    </row>
    <row r="33" spans="1:8" s="2" customFormat="1" ht="20.100000000000001" customHeight="1">
      <c r="A33" s="40">
        <f>IF(ROW(A24)&gt;DAY(EOMONTH(DATE($A$7,$C$7,1),0)),"",DATE($A$7,$C$7,ROWS($A$10:A33)))</f>
        <v>45862</v>
      </c>
      <c r="B33" s="24" t="str">
        <f t="shared" si="1"/>
        <v>木</v>
      </c>
      <c r="C33" s="51"/>
      <c r="D33" s="26"/>
      <c r="E33" s="27"/>
      <c r="F33" s="26"/>
      <c r="G33" s="27"/>
      <c r="H33" s="37"/>
    </row>
    <row r="34" spans="1:8" s="2" customFormat="1" ht="20.100000000000001" customHeight="1">
      <c r="A34" s="40">
        <f>IF(ROW(A25)&gt;DAY(EOMONTH(DATE($A$7,$C$7,1),0)),"",DATE($A$7,$C$7,ROWS($A$10:A34)))</f>
        <v>45863</v>
      </c>
      <c r="B34" s="41" t="str">
        <f t="shared" si="1"/>
        <v>金</v>
      </c>
      <c r="C34" s="51"/>
      <c r="D34" s="26"/>
      <c r="E34" s="27"/>
      <c r="F34" s="26"/>
      <c r="G34" s="27"/>
      <c r="H34" s="37"/>
    </row>
    <row r="35" spans="1:8" s="2" customFormat="1" ht="20.100000000000001" customHeight="1">
      <c r="A35" s="40">
        <f>IF(ROW(A26)&gt;DAY(EOMONTH(DATE($A$7,$C$7,1),0)),"",DATE($A$7,$C$7,ROWS($A$10:A35)))</f>
        <v>45864</v>
      </c>
      <c r="B35" s="24" t="str">
        <f t="shared" si="1"/>
        <v>土</v>
      </c>
      <c r="C35" s="51"/>
      <c r="D35" s="26"/>
      <c r="E35" s="27"/>
      <c r="F35" s="26"/>
      <c r="G35" s="27"/>
      <c r="H35" s="37"/>
    </row>
    <row r="36" spans="1:8" s="2" customFormat="1" ht="20.100000000000001" customHeight="1">
      <c r="A36" s="40">
        <f>IF(ROW(A27)&gt;DAY(EOMONTH(DATE($A$7,$C$7,1),0)),"",DATE($A$7,$C$7,ROWS($A$10:A36)))</f>
        <v>45865</v>
      </c>
      <c r="B36" s="41" t="str">
        <f t="shared" si="1"/>
        <v>日</v>
      </c>
      <c r="C36" s="51"/>
      <c r="D36" s="26"/>
      <c r="E36" s="27"/>
      <c r="F36" s="26"/>
      <c r="G36" s="27"/>
      <c r="H36" s="37"/>
    </row>
    <row r="37" spans="1:8" s="2" customFormat="1" ht="20.100000000000001" customHeight="1">
      <c r="A37" s="40">
        <f>IF(ROW(A28)&gt;DAY(EOMONTH(DATE($A$7,$C$7,1),0)),"",DATE($A$7,$C$7,ROWS($A$10:A37)))</f>
        <v>45866</v>
      </c>
      <c r="B37" s="24" t="str">
        <f t="shared" si="1"/>
        <v>月</v>
      </c>
      <c r="C37" s="51"/>
      <c r="D37" s="26"/>
      <c r="E37" s="27"/>
      <c r="F37" s="26"/>
      <c r="G37" s="27"/>
      <c r="H37" s="37"/>
    </row>
    <row r="38" spans="1:8" s="2" customFormat="1" ht="20.100000000000001" customHeight="1">
      <c r="A38" s="40">
        <f>IF(ROW(A29)&gt;DAY(EOMONTH(DATE($A$7,$C$7,1),0)),"",DATE($A$7,$C$7,ROWS($A$10:A38)))</f>
        <v>45867</v>
      </c>
      <c r="B38" s="41" t="str">
        <f t="shared" si="1"/>
        <v>火</v>
      </c>
      <c r="C38" s="51"/>
      <c r="D38" s="26"/>
      <c r="E38" s="27"/>
      <c r="F38" s="26"/>
      <c r="G38" s="27"/>
      <c r="H38" s="37"/>
    </row>
    <row r="39" spans="1:8" s="2" customFormat="1" ht="20.100000000000001" customHeight="1">
      <c r="A39" s="40">
        <f>IF(ROW(A30)&gt;DAY(EOMONTH(DATE($A$7,$C$7,1),0)),"",DATE($A$7,$C$7,ROWS($A$10:A39)))</f>
        <v>45868</v>
      </c>
      <c r="B39" s="24" t="str">
        <f t="shared" si="1"/>
        <v>水</v>
      </c>
      <c r="C39" s="51"/>
      <c r="D39" s="26"/>
      <c r="E39" s="27"/>
      <c r="F39" s="26"/>
      <c r="G39" s="27"/>
      <c r="H39" s="37"/>
    </row>
    <row r="40" spans="1:8" s="2" customFormat="1" ht="20.100000000000001" customHeight="1" thickBot="1">
      <c r="A40" s="118">
        <f>IF(ROW(A31)&gt;DAY(EOMONTH(DATE($A$7,$C$7,1),0)),"",DATE($A$7,$C$7,ROWS($A$10:A40)))</f>
        <v>45869</v>
      </c>
      <c r="B40" s="25" t="str">
        <f t="shared" si="1"/>
        <v>木</v>
      </c>
      <c r="C40" s="52"/>
      <c r="D40" s="28"/>
      <c r="E40" s="29"/>
      <c r="F40" s="28"/>
      <c r="G40" s="29"/>
      <c r="H40" s="38"/>
    </row>
    <row r="41" spans="1:8" ht="20.100000000000001" customHeight="1" thickTop="1" thickBot="1">
      <c r="A41" s="34" t="s">
        <v>9</v>
      </c>
      <c r="B41" s="35"/>
      <c r="C41" s="49">
        <f>SUM(C10:C40)</f>
        <v>0</v>
      </c>
      <c r="D41" s="30"/>
      <c r="E41" s="31">
        <f>SUM(E10:E40)</f>
        <v>0</v>
      </c>
      <c r="F41" s="30"/>
      <c r="G41" s="31">
        <f>SUM(G10:G40)</f>
        <v>0</v>
      </c>
      <c r="H41" s="39"/>
    </row>
    <row r="42" spans="1:8">
      <c r="A42" s="3"/>
      <c r="B42" s="3"/>
      <c r="C42" s="3"/>
      <c r="D42" s="3"/>
      <c r="E42" s="3"/>
      <c r="F42" s="3"/>
      <c r="G42" s="3"/>
      <c r="H42" s="3"/>
    </row>
  </sheetData>
  <mergeCells count="8">
    <mergeCell ref="A3:H3"/>
    <mergeCell ref="E5:H5"/>
    <mergeCell ref="A8:A9"/>
    <mergeCell ref="B8:B9"/>
    <mergeCell ref="C8:C9"/>
    <mergeCell ref="D8:E8"/>
    <mergeCell ref="F8:G8"/>
    <mergeCell ref="H8:H9"/>
  </mergeCells>
  <phoneticPr fontId="2"/>
  <conditionalFormatting sqref="B10:H40">
    <cfRule type="expression" dxfId="48" priority="4">
      <formula>$B10="日"</formula>
    </cfRule>
    <cfRule type="expression" dxfId="47" priority="5">
      <formula>$B10="土"</formula>
    </cfRule>
  </conditionalFormatting>
  <conditionalFormatting sqref="D10:H40">
    <cfRule type="expression" dxfId="46" priority="3">
      <formula>$C10="なし"</formula>
    </cfRule>
  </conditionalFormatting>
  <conditionalFormatting sqref="A10:A40">
    <cfRule type="expression" dxfId="17" priority="1">
      <formula>$B10="日"</formula>
    </cfRule>
    <cfRule type="expression" dxfId="16" priority="2">
      <formula>$B10="土"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902E4-0131-42B5-A954-B9C3298EA873}">
  <sheetPr>
    <pageSetUpPr fitToPage="1"/>
  </sheetPr>
  <dimension ref="A1:K42"/>
  <sheetViews>
    <sheetView view="pageBreakPreview" zoomScale="115" zoomScaleNormal="115" zoomScaleSheetLayoutView="115" workbookViewId="0">
      <selection activeCell="D19" sqref="D19"/>
    </sheetView>
  </sheetViews>
  <sheetFormatPr defaultRowHeight="13.5"/>
  <cols>
    <col min="1" max="1" width="9" style="1" customWidth="1"/>
    <col min="2" max="2" width="5.25" style="1" bestFit="1" customWidth="1"/>
    <col min="3" max="3" width="11" style="1" bestFit="1" customWidth="1"/>
    <col min="4" max="4" width="17.625" style="1" customWidth="1"/>
    <col min="5" max="5" width="14.75" style="1" customWidth="1"/>
    <col min="6" max="6" width="17.625" style="1" customWidth="1"/>
    <col min="7" max="7" width="14.75" style="1" customWidth="1"/>
    <col min="8" max="8" width="10.125" style="1" customWidth="1"/>
    <col min="9" max="9" width="4.625" style="1" customWidth="1"/>
    <col min="10" max="10" width="7.75" style="1" customWidth="1"/>
    <col min="11" max="16384" width="9" style="1"/>
  </cols>
  <sheetData>
    <row r="1" spans="1:11" ht="17.25">
      <c r="A1" s="6" t="s">
        <v>41</v>
      </c>
      <c r="B1" s="3"/>
      <c r="C1" s="3"/>
      <c r="D1" s="3"/>
      <c r="E1" s="3"/>
      <c r="F1" s="3"/>
      <c r="G1" s="3"/>
      <c r="H1" s="22" t="s">
        <v>37</v>
      </c>
    </row>
    <row r="2" spans="1:11" ht="6" customHeight="1">
      <c r="A2" s="6"/>
      <c r="B2" s="3"/>
      <c r="C2" s="3"/>
      <c r="D2" s="3"/>
      <c r="E2" s="3"/>
      <c r="F2" s="3"/>
      <c r="G2" s="3"/>
      <c r="H2" s="3"/>
    </row>
    <row r="3" spans="1:11" ht="21.75" customHeight="1">
      <c r="A3" s="102" t="s">
        <v>35</v>
      </c>
      <c r="B3" s="102"/>
      <c r="C3" s="102"/>
      <c r="D3" s="102"/>
      <c r="E3" s="102"/>
      <c r="F3" s="102"/>
      <c r="G3" s="102"/>
      <c r="H3" s="102"/>
      <c r="I3" s="4"/>
      <c r="J3" s="4"/>
      <c r="K3" s="4"/>
    </row>
    <row r="4" spans="1:11" ht="6.7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</row>
    <row r="5" spans="1:11" ht="20.100000000000001" customHeight="1">
      <c r="A5" s="3"/>
      <c r="B5" s="3"/>
      <c r="C5" s="3"/>
      <c r="D5" s="36" t="s">
        <v>4</v>
      </c>
      <c r="E5" s="115" t="str">
        <f>'4月'!E5:H5</f>
        <v>〇〇児童クラブ</v>
      </c>
      <c r="F5" s="115"/>
      <c r="G5" s="115"/>
      <c r="H5" s="115"/>
    </row>
    <row r="6" spans="1:11" ht="6" customHeight="1">
      <c r="A6" s="3"/>
      <c r="B6" s="3"/>
      <c r="C6" s="3"/>
      <c r="D6" s="3"/>
      <c r="E6" s="3"/>
      <c r="F6" s="3"/>
      <c r="G6" s="3"/>
      <c r="H6" s="3"/>
    </row>
    <row r="7" spans="1:11" ht="19.5" customHeight="1" thickBot="1">
      <c r="A7" s="23">
        <v>2025</v>
      </c>
      <c r="B7" s="3" t="s">
        <v>33</v>
      </c>
      <c r="C7" s="23">
        <v>8</v>
      </c>
      <c r="D7" s="3" t="s">
        <v>34</v>
      </c>
      <c r="E7" s="3"/>
      <c r="F7" s="3"/>
      <c r="G7" s="3"/>
      <c r="H7" s="3"/>
    </row>
    <row r="8" spans="1:11" s="2" customFormat="1" ht="21.75" customHeight="1">
      <c r="A8" s="103" t="s">
        <v>1</v>
      </c>
      <c r="B8" s="105" t="s">
        <v>2</v>
      </c>
      <c r="C8" s="107" t="s">
        <v>24</v>
      </c>
      <c r="D8" s="109" t="s">
        <v>42</v>
      </c>
      <c r="E8" s="110"/>
      <c r="F8" s="111" t="s">
        <v>43</v>
      </c>
      <c r="G8" s="112"/>
      <c r="H8" s="113" t="s">
        <v>3</v>
      </c>
    </row>
    <row r="9" spans="1:11" s="2" customFormat="1" ht="30" customHeight="1" thickBot="1">
      <c r="A9" s="104"/>
      <c r="B9" s="106"/>
      <c r="C9" s="108"/>
      <c r="D9" s="45" t="s">
        <v>36</v>
      </c>
      <c r="E9" s="46" t="s">
        <v>26</v>
      </c>
      <c r="F9" s="47" t="s">
        <v>39</v>
      </c>
      <c r="G9" s="48" t="s">
        <v>40</v>
      </c>
      <c r="H9" s="114"/>
    </row>
    <row r="10" spans="1:11" s="2" customFormat="1" ht="20.100000000000001" customHeight="1">
      <c r="A10" s="116">
        <f>IF(ROW(A1)&gt;DAY(EOMONTH(DATE($A$7,$C$7,1),0)),"",DATE($A$7,$C$7,ROWS($A$10:A10)))</f>
        <v>45870</v>
      </c>
      <c r="B10" s="117" t="str">
        <f>IF(A10="","",TEXT(A10,"aaa"))</f>
        <v>金</v>
      </c>
      <c r="C10" s="50"/>
      <c r="D10" s="42"/>
      <c r="E10" s="43"/>
      <c r="F10" s="42"/>
      <c r="G10" s="43"/>
      <c r="H10" s="44"/>
    </row>
    <row r="11" spans="1:11" s="2" customFormat="1" ht="20.100000000000001" customHeight="1">
      <c r="A11" s="40">
        <f>IF(ROW(A2)&gt;DAY(EOMONTH(DATE($A$7,$C$7,1),0)),"",DATE($A$7,$C$7,ROWS($A$10:A11)))</f>
        <v>45871</v>
      </c>
      <c r="B11" s="41" t="str">
        <f t="shared" ref="B11:B40" si="0">IF(A11="","",TEXT(A11,"aaa"))</f>
        <v>土</v>
      </c>
      <c r="C11" s="51"/>
      <c r="D11" s="26"/>
      <c r="E11" s="27"/>
      <c r="F11" s="26"/>
      <c r="G11" s="27"/>
      <c r="H11" s="37"/>
    </row>
    <row r="12" spans="1:11" s="2" customFormat="1" ht="20.100000000000001" customHeight="1">
      <c r="A12" s="40">
        <f>IF(ROW(A3)&gt;DAY(EOMONTH(DATE($A$7,$C$7,1),0)),"",DATE($A$7,$C$7,ROWS($A$10:A12)))</f>
        <v>45872</v>
      </c>
      <c r="B12" s="41" t="str">
        <f t="shared" si="0"/>
        <v>日</v>
      </c>
      <c r="C12" s="51"/>
      <c r="D12" s="26"/>
      <c r="E12" s="27"/>
      <c r="F12" s="26"/>
      <c r="G12" s="27"/>
      <c r="H12" s="37"/>
    </row>
    <row r="13" spans="1:11" s="2" customFormat="1" ht="20.100000000000001" customHeight="1">
      <c r="A13" s="40">
        <f>IF(ROW(A4)&gt;DAY(EOMONTH(DATE($A$7,$C$7,1),0)),"",DATE($A$7,$C$7,ROWS($A$10:A13)))</f>
        <v>45873</v>
      </c>
      <c r="B13" s="41" t="str">
        <f t="shared" si="0"/>
        <v>月</v>
      </c>
      <c r="C13" s="51"/>
      <c r="D13" s="26"/>
      <c r="E13" s="27"/>
      <c r="F13" s="26"/>
      <c r="G13" s="27"/>
      <c r="H13" s="37"/>
    </row>
    <row r="14" spans="1:11" s="2" customFormat="1" ht="20.100000000000001" customHeight="1">
      <c r="A14" s="40">
        <f>IF(ROW(A5)&gt;DAY(EOMONTH(DATE($A$7,$C$7,1),0)),"",DATE($A$7,$C$7,ROWS($A$10:A14)))</f>
        <v>45874</v>
      </c>
      <c r="B14" s="41" t="str">
        <f t="shared" si="0"/>
        <v>火</v>
      </c>
      <c r="C14" s="51"/>
      <c r="D14" s="26"/>
      <c r="E14" s="27"/>
      <c r="F14" s="26"/>
      <c r="G14" s="27"/>
      <c r="H14" s="37"/>
    </row>
    <row r="15" spans="1:11" s="2" customFormat="1" ht="20.100000000000001" customHeight="1">
      <c r="A15" s="40">
        <f>IF(ROW(A6)&gt;DAY(EOMONTH(DATE($A$7,$C$7,1),0)),"",DATE($A$7,$C$7,ROWS($A$10:A15)))</f>
        <v>45875</v>
      </c>
      <c r="B15" s="41" t="str">
        <f t="shared" si="0"/>
        <v>水</v>
      </c>
      <c r="C15" s="51"/>
      <c r="D15" s="26"/>
      <c r="E15" s="27"/>
      <c r="F15" s="26"/>
      <c r="G15" s="27"/>
      <c r="H15" s="37"/>
    </row>
    <row r="16" spans="1:11" s="2" customFormat="1" ht="20.100000000000001" customHeight="1">
      <c r="A16" s="40">
        <f>IF(ROW(A7)&gt;DAY(EOMONTH(DATE($A$7,$C$7,1),0)),"",DATE($A$7,$C$7,ROWS($A$10:A16)))</f>
        <v>45876</v>
      </c>
      <c r="B16" s="41" t="str">
        <f t="shared" si="0"/>
        <v>木</v>
      </c>
      <c r="C16" s="51"/>
      <c r="D16" s="26"/>
      <c r="E16" s="27"/>
      <c r="F16" s="26"/>
      <c r="G16" s="27"/>
      <c r="H16" s="37"/>
    </row>
    <row r="17" spans="1:8" s="2" customFormat="1" ht="20.100000000000001" customHeight="1">
      <c r="A17" s="40">
        <f>IF(ROW(A8)&gt;DAY(EOMONTH(DATE($A$7,$C$7,1),0)),"",DATE($A$7,$C$7,ROWS($A$10:A17)))</f>
        <v>45877</v>
      </c>
      <c r="B17" s="41" t="str">
        <f t="shared" si="0"/>
        <v>金</v>
      </c>
      <c r="C17" s="51"/>
      <c r="D17" s="26"/>
      <c r="E17" s="27"/>
      <c r="F17" s="26"/>
      <c r="G17" s="27"/>
      <c r="H17" s="37"/>
    </row>
    <row r="18" spans="1:8" s="2" customFormat="1" ht="20.100000000000001" customHeight="1">
      <c r="A18" s="40">
        <f>IF(ROW(A9)&gt;DAY(EOMONTH(DATE($A$7,$C$7,1),0)),"",DATE($A$7,$C$7,ROWS($A$10:A18)))</f>
        <v>45878</v>
      </c>
      <c r="B18" s="41" t="str">
        <f t="shared" si="0"/>
        <v>土</v>
      </c>
      <c r="C18" s="51"/>
      <c r="D18" s="26"/>
      <c r="E18" s="27"/>
      <c r="F18" s="26"/>
      <c r="G18" s="27"/>
      <c r="H18" s="37"/>
    </row>
    <row r="19" spans="1:8" s="2" customFormat="1" ht="20.100000000000001" customHeight="1">
      <c r="A19" s="40">
        <f>IF(ROW(A10)&gt;DAY(EOMONTH(DATE($A$7,$C$7,1),0)),"",DATE($A$7,$C$7,ROWS($A$10:A19)))</f>
        <v>45879</v>
      </c>
      <c r="B19" s="41" t="str">
        <f t="shared" si="0"/>
        <v>日</v>
      </c>
      <c r="C19" s="51"/>
      <c r="D19" s="26"/>
      <c r="E19" s="27"/>
      <c r="F19" s="26"/>
      <c r="G19" s="27"/>
      <c r="H19" s="37"/>
    </row>
    <row r="20" spans="1:8" s="2" customFormat="1" ht="20.100000000000001" customHeight="1">
      <c r="A20" s="40">
        <f>IF(ROW(A11)&gt;DAY(EOMONTH(DATE($A$7,$C$7,1),0)),"",DATE($A$7,$C$7,ROWS($A$10:A20)))</f>
        <v>45880</v>
      </c>
      <c r="B20" s="41" t="str">
        <f t="shared" si="0"/>
        <v>月</v>
      </c>
      <c r="C20" s="51"/>
      <c r="D20" s="26"/>
      <c r="E20" s="27"/>
      <c r="F20" s="26"/>
      <c r="G20" s="27"/>
      <c r="H20" s="37"/>
    </row>
    <row r="21" spans="1:8" s="2" customFormat="1" ht="20.100000000000001" customHeight="1">
      <c r="A21" s="40">
        <f>IF(ROW(A12)&gt;DAY(EOMONTH(DATE($A$7,$C$7,1),0)),"",DATE($A$7,$C$7,ROWS($A$10:A21)))</f>
        <v>45881</v>
      </c>
      <c r="B21" s="41" t="str">
        <f t="shared" si="0"/>
        <v>火</v>
      </c>
      <c r="C21" s="51"/>
      <c r="D21" s="26"/>
      <c r="E21" s="27"/>
      <c r="F21" s="26"/>
      <c r="G21" s="27"/>
      <c r="H21" s="37"/>
    </row>
    <row r="22" spans="1:8" s="2" customFormat="1" ht="20.100000000000001" customHeight="1">
      <c r="A22" s="40">
        <f>IF(ROW(A13)&gt;DAY(EOMONTH(DATE($A$7,$C$7,1),0)),"",DATE($A$7,$C$7,ROWS($A$10:A22)))</f>
        <v>45882</v>
      </c>
      <c r="B22" s="41" t="str">
        <f t="shared" si="0"/>
        <v>水</v>
      </c>
      <c r="C22" s="51"/>
      <c r="D22" s="26"/>
      <c r="E22" s="27"/>
      <c r="F22" s="26"/>
      <c r="G22" s="27"/>
      <c r="H22" s="37"/>
    </row>
    <row r="23" spans="1:8" s="2" customFormat="1" ht="20.100000000000001" customHeight="1">
      <c r="A23" s="40">
        <f>IF(ROW(A14)&gt;DAY(EOMONTH(DATE($A$7,$C$7,1),0)),"",DATE($A$7,$C$7,ROWS($A$10:A23)))</f>
        <v>45883</v>
      </c>
      <c r="B23" s="41" t="str">
        <f t="shared" si="0"/>
        <v>木</v>
      </c>
      <c r="C23" s="51"/>
      <c r="D23" s="26"/>
      <c r="E23" s="27"/>
      <c r="F23" s="26"/>
      <c r="G23" s="27"/>
      <c r="H23" s="37"/>
    </row>
    <row r="24" spans="1:8" s="2" customFormat="1" ht="20.100000000000001" customHeight="1">
      <c r="A24" s="40">
        <f>IF(ROW(A15)&gt;DAY(EOMONTH(DATE($A$7,$C$7,1),0)),"",DATE($A$7,$C$7,ROWS($A$10:A24)))</f>
        <v>45884</v>
      </c>
      <c r="B24" s="41" t="str">
        <f t="shared" si="0"/>
        <v>金</v>
      </c>
      <c r="C24" s="51"/>
      <c r="D24" s="26"/>
      <c r="E24" s="27"/>
      <c r="F24" s="26"/>
      <c r="G24" s="27"/>
      <c r="H24" s="37"/>
    </row>
    <row r="25" spans="1:8" s="2" customFormat="1" ht="20.100000000000001" customHeight="1">
      <c r="A25" s="40">
        <f>IF(ROW(A16)&gt;DAY(EOMONTH(DATE($A$7,$C$7,1),0)),"",DATE($A$7,$C$7,ROWS($A$10:A25)))</f>
        <v>45885</v>
      </c>
      <c r="B25" s="41" t="str">
        <f t="shared" si="0"/>
        <v>土</v>
      </c>
      <c r="C25" s="51"/>
      <c r="D25" s="26"/>
      <c r="E25" s="27"/>
      <c r="F25" s="26"/>
      <c r="G25" s="27"/>
      <c r="H25" s="37"/>
    </row>
    <row r="26" spans="1:8" s="2" customFormat="1" ht="20.100000000000001" customHeight="1">
      <c r="A26" s="40">
        <f>IF(ROW(A17)&gt;DAY(EOMONTH(DATE($A$7,$C$7,1),0)),"",DATE($A$7,$C$7,ROWS($A$10:A26)))</f>
        <v>45886</v>
      </c>
      <c r="B26" s="41" t="str">
        <f t="shared" si="0"/>
        <v>日</v>
      </c>
      <c r="C26" s="51"/>
      <c r="D26" s="26"/>
      <c r="E26" s="27"/>
      <c r="F26" s="26"/>
      <c r="G26" s="27"/>
      <c r="H26" s="37"/>
    </row>
    <row r="27" spans="1:8" s="2" customFormat="1" ht="20.100000000000001" customHeight="1">
      <c r="A27" s="40">
        <f>IF(ROW(A18)&gt;DAY(EOMONTH(DATE($A$7,$C$7,1),0)),"",DATE($A$7,$C$7,ROWS($A$10:A27)))</f>
        <v>45887</v>
      </c>
      <c r="B27" s="41" t="str">
        <f t="shared" si="0"/>
        <v>月</v>
      </c>
      <c r="C27" s="51"/>
      <c r="D27" s="26"/>
      <c r="E27" s="27"/>
      <c r="F27" s="26"/>
      <c r="G27" s="27"/>
      <c r="H27" s="37"/>
    </row>
    <row r="28" spans="1:8" s="2" customFormat="1" ht="20.100000000000001" customHeight="1">
      <c r="A28" s="40">
        <f>IF(ROW(A19)&gt;DAY(EOMONTH(DATE($A$7,$C$7,1),0)),"",DATE($A$7,$C$7,ROWS($A$10:A28)))</f>
        <v>45888</v>
      </c>
      <c r="B28" s="41" t="str">
        <f t="shared" si="0"/>
        <v>火</v>
      </c>
      <c r="C28" s="51"/>
      <c r="D28" s="26"/>
      <c r="E28" s="27"/>
      <c r="F28" s="26"/>
      <c r="G28" s="27"/>
      <c r="H28" s="37"/>
    </row>
    <row r="29" spans="1:8" s="2" customFormat="1" ht="20.100000000000001" customHeight="1">
      <c r="A29" s="40">
        <f>IF(ROW(A20)&gt;DAY(EOMONTH(DATE($A$7,$C$7,1),0)),"",DATE($A$7,$C$7,ROWS($A$10:A29)))</f>
        <v>45889</v>
      </c>
      <c r="B29" s="41" t="str">
        <f t="shared" si="0"/>
        <v>水</v>
      </c>
      <c r="C29" s="51"/>
      <c r="D29" s="26"/>
      <c r="E29" s="27"/>
      <c r="F29" s="26"/>
      <c r="G29" s="27"/>
      <c r="H29" s="37"/>
    </row>
    <row r="30" spans="1:8" s="2" customFormat="1" ht="20.100000000000001" customHeight="1">
      <c r="A30" s="40">
        <f>IF(ROW(A21)&gt;DAY(EOMONTH(DATE($A$7,$C$7,1),0)),"",DATE($A$7,$C$7,ROWS($A$10:A30)))</f>
        <v>45890</v>
      </c>
      <c r="B30" s="41" t="str">
        <f t="shared" si="0"/>
        <v>木</v>
      </c>
      <c r="C30" s="51"/>
      <c r="D30" s="26"/>
      <c r="E30" s="27"/>
      <c r="F30" s="26"/>
      <c r="G30" s="27"/>
      <c r="H30" s="37"/>
    </row>
    <row r="31" spans="1:8" s="2" customFormat="1" ht="20.100000000000001" customHeight="1">
      <c r="A31" s="40">
        <f>IF(ROW(A22)&gt;DAY(EOMONTH(DATE($A$7,$C$7,1),0)),"",DATE($A$7,$C$7,ROWS($A$10:A31)))</f>
        <v>45891</v>
      </c>
      <c r="B31" s="41" t="str">
        <f t="shared" si="0"/>
        <v>金</v>
      </c>
      <c r="C31" s="51"/>
      <c r="D31" s="26"/>
      <c r="E31" s="27"/>
      <c r="F31" s="26"/>
      <c r="G31" s="27"/>
      <c r="H31" s="37"/>
    </row>
    <row r="32" spans="1:8" s="2" customFormat="1" ht="20.100000000000001" customHeight="1">
      <c r="A32" s="40">
        <f>IF(ROW(A23)&gt;DAY(EOMONTH(DATE($A$7,$C$7,1),0)),"",DATE($A$7,$C$7,ROWS($A$10:A32)))</f>
        <v>45892</v>
      </c>
      <c r="B32" s="41" t="str">
        <f t="shared" si="0"/>
        <v>土</v>
      </c>
      <c r="C32" s="51"/>
      <c r="D32" s="26"/>
      <c r="E32" s="27"/>
      <c r="F32" s="26"/>
      <c r="G32" s="27"/>
      <c r="H32" s="37"/>
    </row>
    <row r="33" spans="1:8" s="2" customFormat="1" ht="20.100000000000001" customHeight="1">
      <c r="A33" s="40">
        <f>IF(ROW(A24)&gt;DAY(EOMONTH(DATE($A$7,$C$7,1),0)),"",DATE($A$7,$C$7,ROWS($A$10:A33)))</f>
        <v>45893</v>
      </c>
      <c r="B33" s="41" t="str">
        <f t="shared" si="0"/>
        <v>日</v>
      </c>
      <c r="C33" s="51"/>
      <c r="D33" s="26"/>
      <c r="E33" s="27"/>
      <c r="F33" s="26"/>
      <c r="G33" s="27"/>
      <c r="H33" s="37"/>
    </row>
    <row r="34" spans="1:8" s="2" customFormat="1" ht="20.100000000000001" customHeight="1">
      <c r="A34" s="40">
        <f>IF(ROW(A25)&gt;DAY(EOMONTH(DATE($A$7,$C$7,1),0)),"",DATE($A$7,$C$7,ROWS($A$10:A34)))</f>
        <v>45894</v>
      </c>
      <c r="B34" s="41" t="str">
        <f t="shared" si="0"/>
        <v>月</v>
      </c>
      <c r="C34" s="51"/>
      <c r="D34" s="26"/>
      <c r="E34" s="27"/>
      <c r="F34" s="26"/>
      <c r="G34" s="27"/>
      <c r="H34" s="37"/>
    </row>
    <row r="35" spans="1:8" s="2" customFormat="1" ht="20.100000000000001" customHeight="1">
      <c r="A35" s="40">
        <f>IF(ROW(A26)&gt;DAY(EOMONTH(DATE($A$7,$C$7,1),0)),"",DATE($A$7,$C$7,ROWS($A$10:A35)))</f>
        <v>45895</v>
      </c>
      <c r="B35" s="41" t="str">
        <f t="shared" si="0"/>
        <v>火</v>
      </c>
      <c r="C35" s="51"/>
      <c r="D35" s="26"/>
      <c r="E35" s="27"/>
      <c r="F35" s="26"/>
      <c r="G35" s="27"/>
      <c r="H35" s="37"/>
    </row>
    <row r="36" spans="1:8" s="2" customFormat="1" ht="20.100000000000001" customHeight="1">
      <c r="A36" s="40">
        <f>IF(ROW(A27)&gt;DAY(EOMONTH(DATE($A$7,$C$7,1),0)),"",DATE($A$7,$C$7,ROWS($A$10:A36)))</f>
        <v>45896</v>
      </c>
      <c r="B36" s="41" t="str">
        <f t="shared" si="0"/>
        <v>水</v>
      </c>
      <c r="C36" s="51"/>
      <c r="D36" s="26"/>
      <c r="E36" s="27"/>
      <c r="F36" s="26"/>
      <c r="G36" s="27"/>
      <c r="H36" s="37"/>
    </row>
    <row r="37" spans="1:8" s="2" customFormat="1" ht="20.100000000000001" customHeight="1">
      <c r="A37" s="40">
        <f>IF(ROW(A28)&gt;DAY(EOMONTH(DATE($A$7,$C$7,1),0)),"",DATE($A$7,$C$7,ROWS($A$10:A37)))</f>
        <v>45897</v>
      </c>
      <c r="B37" s="41" t="str">
        <f t="shared" si="0"/>
        <v>木</v>
      </c>
      <c r="C37" s="51"/>
      <c r="D37" s="26"/>
      <c r="E37" s="27"/>
      <c r="F37" s="26"/>
      <c r="G37" s="27"/>
      <c r="H37" s="37"/>
    </row>
    <row r="38" spans="1:8" s="2" customFormat="1" ht="20.100000000000001" customHeight="1">
      <c r="A38" s="40">
        <f>IF(ROW(A29)&gt;DAY(EOMONTH(DATE($A$7,$C$7,1),0)),"",DATE($A$7,$C$7,ROWS($A$10:A38)))</f>
        <v>45898</v>
      </c>
      <c r="B38" s="41" t="str">
        <f t="shared" si="0"/>
        <v>金</v>
      </c>
      <c r="C38" s="51"/>
      <c r="D38" s="26"/>
      <c r="E38" s="27"/>
      <c r="F38" s="26"/>
      <c r="G38" s="27"/>
      <c r="H38" s="37"/>
    </row>
    <row r="39" spans="1:8" s="2" customFormat="1" ht="20.100000000000001" customHeight="1">
      <c r="A39" s="40">
        <f>IF(ROW(A30)&gt;DAY(EOMONTH(DATE($A$7,$C$7,1),0)),"",DATE($A$7,$C$7,ROWS($A$10:A39)))</f>
        <v>45899</v>
      </c>
      <c r="B39" s="41" t="str">
        <f t="shared" si="0"/>
        <v>土</v>
      </c>
      <c r="C39" s="51"/>
      <c r="D39" s="26"/>
      <c r="E39" s="27"/>
      <c r="F39" s="26"/>
      <c r="G39" s="27"/>
      <c r="H39" s="37"/>
    </row>
    <row r="40" spans="1:8" s="2" customFormat="1" ht="20.100000000000001" customHeight="1" thickBot="1">
      <c r="A40" s="118">
        <f>IF(ROW(A31)&gt;DAY(EOMONTH(DATE($A$7,$C$7,1),0)),"",DATE($A$7,$C$7,ROWS($A$10:A40)))</f>
        <v>45900</v>
      </c>
      <c r="B40" s="119" t="str">
        <f t="shared" si="0"/>
        <v>日</v>
      </c>
      <c r="C40" s="52"/>
      <c r="D40" s="28"/>
      <c r="E40" s="29"/>
      <c r="F40" s="28"/>
      <c r="G40" s="29"/>
      <c r="H40" s="38"/>
    </row>
    <row r="41" spans="1:8" ht="20.100000000000001" customHeight="1" thickTop="1" thickBot="1">
      <c r="A41" s="34" t="s">
        <v>9</v>
      </c>
      <c r="B41" s="35"/>
      <c r="C41" s="49">
        <f>SUM(C10:C40)</f>
        <v>0</v>
      </c>
      <c r="D41" s="30"/>
      <c r="E41" s="31">
        <f>SUM(E10:E40)</f>
        <v>0</v>
      </c>
      <c r="F41" s="30"/>
      <c r="G41" s="31">
        <f>SUM(G10:G40)</f>
        <v>0</v>
      </c>
      <c r="H41" s="39"/>
    </row>
    <row r="42" spans="1:8">
      <c r="A42" s="3"/>
      <c r="B42" s="3"/>
      <c r="C42" s="3"/>
      <c r="D42" s="3"/>
      <c r="E42" s="3"/>
      <c r="F42" s="3"/>
      <c r="G42" s="3"/>
      <c r="H42" s="3"/>
    </row>
  </sheetData>
  <mergeCells count="8">
    <mergeCell ref="A3:H3"/>
    <mergeCell ref="E5:H5"/>
    <mergeCell ref="A8:A9"/>
    <mergeCell ref="B8:B9"/>
    <mergeCell ref="C8:C9"/>
    <mergeCell ref="D8:E8"/>
    <mergeCell ref="F8:G8"/>
    <mergeCell ref="H8:H9"/>
  </mergeCells>
  <phoneticPr fontId="2"/>
  <conditionalFormatting sqref="B10:H40">
    <cfRule type="expression" dxfId="45" priority="4">
      <formula>$B10="日"</formula>
    </cfRule>
    <cfRule type="expression" dxfId="44" priority="5">
      <formula>$B10="土"</formula>
    </cfRule>
  </conditionalFormatting>
  <conditionalFormatting sqref="D10:H40">
    <cfRule type="expression" dxfId="43" priority="3">
      <formula>$C10="なし"</formula>
    </cfRule>
  </conditionalFormatting>
  <conditionalFormatting sqref="A10:A40">
    <cfRule type="expression" dxfId="15" priority="1">
      <formula>$B10="日"</formula>
    </cfRule>
    <cfRule type="expression" dxfId="14" priority="2">
      <formula>$B10="土"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0B2E3-890D-4165-AAC5-37245C4F87FD}">
  <sheetPr>
    <pageSetUpPr fitToPage="1"/>
  </sheetPr>
  <dimension ref="A1:K42"/>
  <sheetViews>
    <sheetView view="pageBreakPreview" zoomScale="115" zoomScaleNormal="115" zoomScaleSheetLayoutView="115" workbookViewId="0">
      <selection activeCell="C12" sqref="C12"/>
    </sheetView>
  </sheetViews>
  <sheetFormatPr defaultRowHeight="13.5"/>
  <cols>
    <col min="1" max="1" width="9" style="1" customWidth="1"/>
    <col min="2" max="2" width="5.25" style="1" bestFit="1" customWidth="1"/>
    <col min="3" max="3" width="11" style="1" bestFit="1" customWidth="1"/>
    <col min="4" max="4" width="17.625" style="1" customWidth="1"/>
    <col min="5" max="5" width="14.75" style="1" customWidth="1"/>
    <col min="6" max="6" width="17.625" style="1" customWidth="1"/>
    <col min="7" max="7" width="14.75" style="1" customWidth="1"/>
    <col min="8" max="8" width="10.125" style="1" customWidth="1"/>
    <col min="9" max="9" width="4.625" style="1" customWidth="1"/>
    <col min="10" max="10" width="7.75" style="1" customWidth="1"/>
    <col min="11" max="16384" width="9" style="1"/>
  </cols>
  <sheetData>
    <row r="1" spans="1:11" ht="17.25">
      <c r="A1" s="6" t="s">
        <v>41</v>
      </c>
      <c r="B1" s="3"/>
      <c r="C1" s="3"/>
      <c r="D1" s="3"/>
      <c r="E1" s="3"/>
      <c r="F1" s="3"/>
      <c r="G1" s="3"/>
      <c r="H1" s="22" t="s">
        <v>37</v>
      </c>
    </row>
    <row r="2" spans="1:11" ht="6" customHeight="1">
      <c r="A2" s="6"/>
      <c r="B2" s="3"/>
      <c r="C2" s="3"/>
      <c r="D2" s="3"/>
      <c r="E2" s="3"/>
      <c r="F2" s="3"/>
      <c r="G2" s="3"/>
      <c r="H2" s="3"/>
    </row>
    <row r="3" spans="1:11" ht="21.75" customHeight="1">
      <c r="A3" s="102" t="s">
        <v>35</v>
      </c>
      <c r="B3" s="102"/>
      <c r="C3" s="102"/>
      <c r="D3" s="102"/>
      <c r="E3" s="102"/>
      <c r="F3" s="102"/>
      <c r="G3" s="102"/>
      <c r="H3" s="102"/>
      <c r="I3" s="4"/>
      <c r="J3" s="4"/>
      <c r="K3" s="4"/>
    </row>
    <row r="4" spans="1:11" ht="6.7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</row>
    <row r="5" spans="1:11" ht="20.100000000000001" customHeight="1">
      <c r="A5" s="3"/>
      <c r="B5" s="3"/>
      <c r="C5" s="3"/>
      <c r="D5" s="36" t="s">
        <v>4</v>
      </c>
      <c r="E5" s="115" t="str">
        <f>'4月'!E5:H5</f>
        <v>〇〇児童クラブ</v>
      </c>
      <c r="F5" s="115"/>
      <c r="G5" s="115"/>
      <c r="H5" s="115"/>
    </row>
    <row r="6" spans="1:11" ht="6" customHeight="1">
      <c r="A6" s="3"/>
      <c r="B6" s="3"/>
      <c r="C6" s="3"/>
      <c r="D6" s="3"/>
      <c r="E6" s="3"/>
      <c r="F6" s="3"/>
      <c r="G6" s="3"/>
      <c r="H6" s="3"/>
    </row>
    <row r="7" spans="1:11" ht="19.5" customHeight="1" thickBot="1">
      <c r="A7" s="23">
        <v>2025</v>
      </c>
      <c r="B7" s="3" t="s">
        <v>33</v>
      </c>
      <c r="C7" s="23">
        <v>9</v>
      </c>
      <c r="D7" s="3" t="s">
        <v>34</v>
      </c>
      <c r="E7" s="3"/>
      <c r="F7" s="3"/>
      <c r="G7" s="3"/>
      <c r="H7" s="3"/>
    </row>
    <row r="8" spans="1:11" s="2" customFormat="1" ht="21.75" customHeight="1">
      <c r="A8" s="103" t="s">
        <v>1</v>
      </c>
      <c r="B8" s="105" t="s">
        <v>2</v>
      </c>
      <c r="C8" s="107" t="s">
        <v>24</v>
      </c>
      <c r="D8" s="109" t="s">
        <v>42</v>
      </c>
      <c r="E8" s="110"/>
      <c r="F8" s="111" t="s">
        <v>43</v>
      </c>
      <c r="G8" s="112"/>
      <c r="H8" s="113" t="s">
        <v>3</v>
      </c>
    </row>
    <row r="9" spans="1:11" s="2" customFormat="1" ht="30" customHeight="1" thickBot="1">
      <c r="A9" s="104"/>
      <c r="B9" s="106"/>
      <c r="C9" s="108"/>
      <c r="D9" s="45" t="s">
        <v>36</v>
      </c>
      <c r="E9" s="46" t="s">
        <v>26</v>
      </c>
      <c r="F9" s="47" t="s">
        <v>39</v>
      </c>
      <c r="G9" s="48" t="s">
        <v>40</v>
      </c>
      <c r="H9" s="114"/>
    </row>
    <row r="10" spans="1:11" s="2" customFormat="1" ht="20.100000000000001" customHeight="1">
      <c r="A10" s="116">
        <f>IF(ROW(A1)&gt;DAY(EOMONTH(DATE($A$7,$C$7,1),0)),"",DATE($A$7,$C$7,ROWS($A$10:A10)))</f>
        <v>45901</v>
      </c>
      <c r="B10" s="117" t="str">
        <f>IF(A10="","",TEXT(A10,"aaa"))</f>
        <v>月</v>
      </c>
      <c r="C10" s="50"/>
      <c r="D10" s="42"/>
      <c r="E10" s="43"/>
      <c r="F10" s="42"/>
      <c r="G10" s="43"/>
      <c r="H10" s="44"/>
    </row>
    <row r="11" spans="1:11" s="2" customFormat="1" ht="20.100000000000001" customHeight="1">
      <c r="A11" s="40">
        <f>IF(ROW(A2)&gt;DAY(EOMONTH(DATE($A$7,$C$7,1),0)),"",DATE($A$7,$C$7,ROWS($A$10:A11)))</f>
        <v>45902</v>
      </c>
      <c r="B11" s="41" t="str">
        <f t="shared" ref="B11:B40" si="0">IF(A11="","",TEXT(A11,"aaa"))</f>
        <v>火</v>
      </c>
      <c r="C11" s="51"/>
      <c r="D11" s="26"/>
      <c r="E11" s="27"/>
      <c r="F11" s="26"/>
      <c r="G11" s="27"/>
      <c r="H11" s="37"/>
    </row>
    <row r="12" spans="1:11" s="2" customFormat="1" ht="20.100000000000001" customHeight="1">
      <c r="A12" s="40">
        <f>IF(ROW(A3)&gt;DAY(EOMONTH(DATE($A$7,$C$7,1),0)),"",DATE($A$7,$C$7,ROWS($A$10:A12)))</f>
        <v>45903</v>
      </c>
      <c r="B12" s="41" t="str">
        <f t="shared" si="0"/>
        <v>水</v>
      </c>
      <c r="C12" s="51"/>
      <c r="D12" s="26"/>
      <c r="E12" s="27"/>
      <c r="F12" s="26"/>
      <c r="G12" s="27"/>
      <c r="H12" s="37"/>
    </row>
    <row r="13" spans="1:11" s="2" customFormat="1" ht="20.100000000000001" customHeight="1">
      <c r="A13" s="40">
        <f>IF(ROW(A4)&gt;DAY(EOMONTH(DATE($A$7,$C$7,1),0)),"",DATE($A$7,$C$7,ROWS($A$10:A13)))</f>
        <v>45904</v>
      </c>
      <c r="B13" s="41" t="str">
        <f t="shared" si="0"/>
        <v>木</v>
      </c>
      <c r="C13" s="51"/>
      <c r="D13" s="26"/>
      <c r="E13" s="27"/>
      <c r="F13" s="26"/>
      <c r="G13" s="27"/>
      <c r="H13" s="37"/>
    </row>
    <row r="14" spans="1:11" s="2" customFormat="1" ht="20.100000000000001" customHeight="1">
      <c r="A14" s="40">
        <f>IF(ROW(A5)&gt;DAY(EOMONTH(DATE($A$7,$C$7,1),0)),"",DATE($A$7,$C$7,ROWS($A$10:A14)))</f>
        <v>45905</v>
      </c>
      <c r="B14" s="41" t="str">
        <f t="shared" si="0"/>
        <v>金</v>
      </c>
      <c r="C14" s="51"/>
      <c r="D14" s="26"/>
      <c r="E14" s="27"/>
      <c r="F14" s="26"/>
      <c r="G14" s="27"/>
      <c r="H14" s="37"/>
    </row>
    <row r="15" spans="1:11" s="2" customFormat="1" ht="20.100000000000001" customHeight="1">
      <c r="A15" s="40">
        <f>IF(ROW(A6)&gt;DAY(EOMONTH(DATE($A$7,$C$7,1),0)),"",DATE($A$7,$C$7,ROWS($A$10:A15)))</f>
        <v>45906</v>
      </c>
      <c r="B15" s="41" t="str">
        <f t="shared" si="0"/>
        <v>土</v>
      </c>
      <c r="C15" s="51"/>
      <c r="D15" s="26"/>
      <c r="E15" s="27"/>
      <c r="F15" s="26"/>
      <c r="G15" s="27"/>
      <c r="H15" s="37"/>
    </row>
    <row r="16" spans="1:11" s="2" customFormat="1" ht="20.100000000000001" customHeight="1">
      <c r="A16" s="40">
        <f>IF(ROW(A7)&gt;DAY(EOMONTH(DATE($A$7,$C$7,1),0)),"",DATE($A$7,$C$7,ROWS($A$10:A16)))</f>
        <v>45907</v>
      </c>
      <c r="B16" s="41" t="str">
        <f t="shared" si="0"/>
        <v>日</v>
      </c>
      <c r="C16" s="51"/>
      <c r="D16" s="26"/>
      <c r="E16" s="27"/>
      <c r="F16" s="26"/>
      <c r="G16" s="27"/>
      <c r="H16" s="37"/>
    </row>
    <row r="17" spans="1:8" s="2" customFormat="1" ht="20.100000000000001" customHeight="1">
      <c r="A17" s="40">
        <f>IF(ROW(A8)&gt;DAY(EOMONTH(DATE($A$7,$C$7,1),0)),"",DATE($A$7,$C$7,ROWS($A$10:A17)))</f>
        <v>45908</v>
      </c>
      <c r="B17" s="41" t="str">
        <f t="shared" si="0"/>
        <v>月</v>
      </c>
      <c r="C17" s="51"/>
      <c r="D17" s="26"/>
      <c r="E17" s="27"/>
      <c r="F17" s="26"/>
      <c r="G17" s="27"/>
      <c r="H17" s="37"/>
    </row>
    <row r="18" spans="1:8" s="2" customFormat="1" ht="20.100000000000001" customHeight="1">
      <c r="A18" s="40">
        <f>IF(ROW(A9)&gt;DAY(EOMONTH(DATE($A$7,$C$7,1),0)),"",DATE($A$7,$C$7,ROWS($A$10:A18)))</f>
        <v>45909</v>
      </c>
      <c r="B18" s="41" t="str">
        <f t="shared" si="0"/>
        <v>火</v>
      </c>
      <c r="C18" s="51"/>
      <c r="D18" s="26"/>
      <c r="E18" s="27"/>
      <c r="F18" s="26"/>
      <c r="G18" s="27"/>
      <c r="H18" s="37"/>
    </row>
    <row r="19" spans="1:8" s="2" customFormat="1" ht="20.100000000000001" customHeight="1">
      <c r="A19" s="40">
        <f>IF(ROW(A10)&gt;DAY(EOMONTH(DATE($A$7,$C$7,1),0)),"",DATE($A$7,$C$7,ROWS($A$10:A19)))</f>
        <v>45910</v>
      </c>
      <c r="B19" s="41" t="str">
        <f t="shared" si="0"/>
        <v>水</v>
      </c>
      <c r="C19" s="51"/>
      <c r="D19" s="26"/>
      <c r="E19" s="27"/>
      <c r="F19" s="26"/>
      <c r="G19" s="27"/>
      <c r="H19" s="37"/>
    </row>
    <row r="20" spans="1:8" s="2" customFormat="1" ht="20.100000000000001" customHeight="1">
      <c r="A20" s="40">
        <f>IF(ROW(A11)&gt;DAY(EOMONTH(DATE($A$7,$C$7,1),0)),"",DATE($A$7,$C$7,ROWS($A$10:A20)))</f>
        <v>45911</v>
      </c>
      <c r="B20" s="41" t="str">
        <f t="shared" si="0"/>
        <v>木</v>
      </c>
      <c r="C20" s="51"/>
      <c r="D20" s="26"/>
      <c r="E20" s="27"/>
      <c r="F20" s="26"/>
      <c r="G20" s="27"/>
      <c r="H20" s="37"/>
    </row>
    <row r="21" spans="1:8" s="2" customFormat="1" ht="20.100000000000001" customHeight="1">
      <c r="A21" s="40">
        <f>IF(ROW(A12)&gt;DAY(EOMONTH(DATE($A$7,$C$7,1),0)),"",DATE($A$7,$C$7,ROWS($A$10:A21)))</f>
        <v>45912</v>
      </c>
      <c r="B21" s="41" t="str">
        <f t="shared" si="0"/>
        <v>金</v>
      </c>
      <c r="C21" s="51"/>
      <c r="D21" s="26"/>
      <c r="E21" s="27"/>
      <c r="F21" s="26"/>
      <c r="G21" s="27"/>
      <c r="H21" s="37"/>
    </row>
    <row r="22" spans="1:8" s="2" customFormat="1" ht="20.100000000000001" customHeight="1">
      <c r="A22" s="40">
        <f>IF(ROW(A13)&gt;DAY(EOMONTH(DATE($A$7,$C$7,1),0)),"",DATE($A$7,$C$7,ROWS($A$10:A22)))</f>
        <v>45913</v>
      </c>
      <c r="B22" s="41" t="str">
        <f t="shared" si="0"/>
        <v>土</v>
      </c>
      <c r="C22" s="51"/>
      <c r="D22" s="26"/>
      <c r="E22" s="27"/>
      <c r="F22" s="26"/>
      <c r="G22" s="27"/>
      <c r="H22" s="37"/>
    </row>
    <row r="23" spans="1:8" s="2" customFormat="1" ht="20.100000000000001" customHeight="1">
      <c r="A23" s="40">
        <f>IF(ROW(A14)&gt;DAY(EOMONTH(DATE($A$7,$C$7,1),0)),"",DATE($A$7,$C$7,ROWS($A$10:A23)))</f>
        <v>45914</v>
      </c>
      <c r="B23" s="41" t="str">
        <f t="shared" si="0"/>
        <v>日</v>
      </c>
      <c r="C23" s="51"/>
      <c r="D23" s="26"/>
      <c r="E23" s="27"/>
      <c r="F23" s="26"/>
      <c r="G23" s="27"/>
      <c r="H23" s="37"/>
    </row>
    <row r="24" spans="1:8" s="2" customFormat="1" ht="20.100000000000001" customHeight="1">
      <c r="A24" s="40">
        <f>IF(ROW(A15)&gt;DAY(EOMONTH(DATE($A$7,$C$7,1),0)),"",DATE($A$7,$C$7,ROWS($A$10:A24)))</f>
        <v>45915</v>
      </c>
      <c r="B24" s="41" t="str">
        <f t="shared" si="0"/>
        <v>月</v>
      </c>
      <c r="C24" s="51"/>
      <c r="D24" s="26"/>
      <c r="E24" s="27"/>
      <c r="F24" s="26"/>
      <c r="G24" s="27"/>
      <c r="H24" s="37"/>
    </row>
    <row r="25" spans="1:8" s="2" customFormat="1" ht="20.100000000000001" customHeight="1">
      <c r="A25" s="40">
        <f>IF(ROW(A16)&gt;DAY(EOMONTH(DATE($A$7,$C$7,1),0)),"",DATE($A$7,$C$7,ROWS($A$10:A25)))</f>
        <v>45916</v>
      </c>
      <c r="B25" s="41" t="str">
        <f t="shared" si="0"/>
        <v>火</v>
      </c>
      <c r="C25" s="51"/>
      <c r="D25" s="26"/>
      <c r="E25" s="27"/>
      <c r="F25" s="26"/>
      <c r="G25" s="27"/>
      <c r="H25" s="37"/>
    </row>
    <row r="26" spans="1:8" s="2" customFormat="1" ht="20.100000000000001" customHeight="1">
      <c r="A26" s="40">
        <f>IF(ROW(A17)&gt;DAY(EOMONTH(DATE($A$7,$C$7,1),0)),"",DATE($A$7,$C$7,ROWS($A$10:A26)))</f>
        <v>45917</v>
      </c>
      <c r="B26" s="41" t="str">
        <f t="shared" si="0"/>
        <v>水</v>
      </c>
      <c r="C26" s="51"/>
      <c r="D26" s="26"/>
      <c r="E26" s="27"/>
      <c r="F26" s="26"/>
      <c r="G26" s="27"/>
      <c r="H26" s="37"/>
    </row>
    <row r="27" spans="1:8" s="2" customFormat="1" ht="20.100000000000001" customHeight="1">
      <c r="A27" s="40">
        <f>IF(ROW(A18)&gt;DAY(EOMONTH(DATE($A$7,$C$7,1),0)),"",DATE($A$7,$C$7,ROWS($A$10:A27)))</f>
        <v>45918</v>
      </c>
      <c r="B27" s="41" t="str">
        <f t="shared" si="0"/>
        <v>木</v>
      </c>
      <c r="C27" s="51"/>
      <c r="D27" s="26"/>
      <c r="E27" s="27"/>
      <c r="F27" s="26"/>
      <c r="G27" s="27"/>
      <c r="H27" s="37"/>
    </row>
    <row r="28" spans="1:8" s="2" customFormat="1" ht="20.100000000000001" customHeight="1">
      <c r="A28" s="40">
        <f>IF(ROW(A19)&gt;DAY(EOMONTH(DATE($A$7,$C$7,1),0)),"",DATE($A$7,$C$7,ROWS($A$10:A28)))</f>
        <v>45919</v>
      </c>
      <c r="B28" s="41" t="str">
        <f t="shared" si="0"/>
        <v>金</v>
      </c>
      <c r="C28" s="51"/>
      <c r="D28" s="26"/>
      <c r="E28" s="27"/>
      <c r="F28" s="26"/>
      <c r="G28" s="27"/>
      <c r="H28" s="37"/>
    </row>
    <row r="29" spans="1:8" s="2" customFormat="1" ht="20.100000000000001" customHeight="1">
      <c r="A29" s="40">
        <f>IF(ROW(A20)&gt;DAY(EOMONTH(DATE($A$7,$C$7,1),0)),"",DATE($A$7,$C$7,ROWS($A$10:A29)))</f>
        <v>45920</v>
      </c>
      <c r="B29" s="41" t="str">
        <f t="shared" si="0"/>
        <v>土</v>
      </c>
      <c r="C29" s="51"/>
      <c r="D29" s="26"/>
      <c r="E29" s="27"/>
      <c r="F29" s="26"/>
      <c r="G29" s="27"/>
      <c r="H29" s="37"/>
    </row>
    <row r="30" spans="1:8" s="2" customFormat="1" ht="20.100000000000001" customHeight="1">
      <c r="A30" s="40">
        <f>IF(ROW(A21)&gt;DAY(EOMONTH(DATE($A$7,$C$7,1),0)),"",DATE($A$7,$C$7,ROWS($A$10:A30)))</f>
        <v>45921</v>
      </c>
      <c r="B30" s="41" t="str">
        <f t="shared" si="0"/>
        <v>日</v>
      </c>
      <c r="C30" s="51"/>
      <c r="D30" s="26"/>
      <c r="E30" s="27"/>
      <c r="F30" s="26"/>
      <c r="G30" s="27"/>
      <c r="H30" s="37"/>
    </row>
    <row r="31" spans="1:8" s="2" customFormat="1" ht="20.100000000000001" customHeight="1">
      <c r="A31" s="40">
        <f>IF(ROW(A22)&gt;DAY(EOMONTH(DATE($A$7,$C$7,1),0)),"",DATE($A$7,$C$7,ROWS($A$10:A31)))</f>
        <v>45922</v>
      </c>
      <c r="B31" s="41" t="str">
        <f t="shared" si="0"/>
        <v>月</v>
      </c>
      <c r="C31" s="51"/>
      <c r="D31" s="26"/>
      <c r="E31" s="27"/>
      <c r="F31" s="26"/>
      <c r="G31" s="27"/>
      <c r="H31" s="37"/>
    </row>
    <row r="32" spans="1:8" s="2" customFormat="1" ht="20.100000000000001" customHeight="1">
      <c r="A32" s="40">
        <f>IF(ROW(A23)&gt;DAY(EOMONTH(DATE($A$7,$C$7,1),0)),"",DATE($A$7,$C$7,ROWS($A$10:A32)))</f>
        <v>45923</v>
      </c>
      <c r="B32" s="41" t="str">
        <f t="shared" si="0"/>
        <v>火</v>
      </c>
      <c r="C32" s="51"/>
      <c r="D32" s="26"/>
      <c r="E32" s="27"/>
      <c r="F32" s="26"/>
      <c r="G32" s="27"/>
      <c r="H32" s="37"/>
    </row>
    <row r="33" spans="1:8" s="2" customFormat="1" ht="20.100000000000001" customHeight="1">
      <c r="A33" s="40">
        <f>IF(ROW(A24)&gt;DAY(EOMONTH(DATE($A$7,$C$7,1),0)),"",DATE($A$7,$C$7,ROWS($A$10:A33)))</f>
        <v>45924</v>
      </c>
      <c r="B33" s="41" t="str">
        <f t="shared" si="0"/>
        <v>水</v>
      </c>
      <c r="C33" s="51"/>
      <c r="D33" s="26"/>
      <c r="E33" s="27"/>
      <c r="F33" s="26"/>
      <c r="G33" s="27"/>
      <c r="H33" s="37"/>
    </row>
    <row r="34" spans="1:8" s="2" customFormat="1" ht="20.100000000000001" customHeight="1">
      <c r="A34" s="40">
        <f>IF(ROW(A25)&gt;DAY(EOMONTH(DATE($A$7,$C$7,1),0)),"",DATE($A$7,$C$7,ROWS($A$10:A34)))</f>
        <v>45925</v>
      </c>
      <c r="B34" s="41" t="str">
        <f t="shared" si="0"/>
        <v>木</v>
      </c>
      <c r="C34" s="51"/>
      <c r="D34" s="26"/>
      <c r="E34" s="27"/>
      <c r="F34" s="26"/>
      <c r="G34" s="27"/>
      <c r="H34" s="37"/>
    </row>
    <row r="35" spans="1:8" s="2" customFormat="1" ht="20.100000000000001" customHeight="1">
      <c r="A35" s="40">
        <f>IF(ROW(A26)&gt;DAY(EOMONTH(DATE($A$7,$C$7,1),0)),"",DATE($A$7,$C$7,ROWS($A$10:A35)))</f>
        <v>45926</v>
      </c>
      <c r="B35" s="41" t="str">
        <f t="shared" si="0"/>
        <v>金</v>
      </c>
      <c r="C35" s="51"/>
      <c r="D35" s="26"/>
      <c r="E35" s="27"/>
      <c r="F35" s="26"/>
      <c r="G35" s="27"/>
      <c r="H35" s="37"/>
    </row>
    <row r="36" spans="1:8" s="2" customFormat="1" ht="20.100000000000001" customHeight="1">
      <c r="A36" s="40">
        <f>IF(ROW(A27)&gt;DAY(EOMONTH(DATE($A$7,$C$7,1),0)),"",DATE($A$7,$C$7,ROWS($A$10:A36)))</f>
        <v>45927</v>
      </c>
      <c r="B36" s="41" t="str">
        <f t="shared" si="0"/>
        <v>土</v>
      </c>
      <c r="C36" s="51"/>
      <c r="D36" s="26"/>
      <c r="E36" s="27"/>
      <c r="F36" s="26"/>
      <c r="G36" s="27"/>
      <c r="H36" s="37"/>
    </row>
    <row r="37" spans="1:8" s="2" customFormat="1" ht="20.100000000000001" customHeight="1">
      <c r="A37" s="40">
        <f>IF(ROW(A28)&gt;DAY(EOMONTH(DATE($A$7,$C$7,1),0)),"",DATE($A$7,$C$7,ROWS($A$10:A37)))</f>
        <v>45928</v>
      </c>
      <c r="B37" s="41" t="str">
        <f t="shared" si="0"/>
        <v>日</v>
      </c>
      <c r="C37" s="51"/>
      <c r="D37" s="26"/>
      <c r="E37" s="27"/>
      <c r="F37" s="26"/>
      <c r="G37" s="27"/>
      <c r="H37" s="37"/>
    </row>
    <row r="38" spans="1:8" s="2" customFormat="1" ht="20.100000000000001" customHeight="1">
      <c r="A38" s="40">
        <f>IF(ROW(A29)&gt;DAY(EOMONTH(DATE($A$7,$C$7,1),0)),"",DATE($A$7,$C$7,ROWS($A$10:A38)))</f>
        <v>45929</v>
      </c>
      <c r="B38" s="41" t="str">
        <f t="shared" si="0"/>
        <v>月</v>
      </c>
      <c r="C38" s="51"/>
      <c r="D38" s="26"/>
      <c r="E38" s="27"/>
      <c r="F38" s="26"/>
      <c r="G38" s="27"/>
      <c r="H38" s="37"/>
    </row>
    <row r="39" spans="1:8" s="2" customFormat="1" ht="20.100000000000001" customHeight="1">
      <c r="A39" s="40">
        <f>IF(ROW(A30)&gt;DAY(EOMONTH(DATE($A$7,$C$7,1),0)),"",DATE($A$7,$C$7,ROWS($A$10:A39)))</f>
        <v>45930</v>
      </c>
      <c r="B39" s="41" t="str">
        <f t="shared" si="0"/>
        <v>火</v>
      </c>
      <c r="C39" s="51"/>
      <c r="D39" s="26"/>
      <c r="E39" s="27"/>
      <c r="F39" s="26"/>
      <c r="G39" s="27"/>
      <c r="H39" s="37"/>
    </row>
    <row r="40" spans="1:8" s="2" customFormat="1" ht="20.100000000000001" customHeight="1" thickBot="1">
      <c r="A40" s="118" t="str">
        <f>IF(ROW(A31)&gt;DAY(EOMONTH(DATE($A$7,$C$7,1),0)),"",DATE($A$7,$C$7,ROWS($A$10:A40)))</f>
        <v/>
      </c>
      <c r="B40" s="119" t="str">
        <f t="shared" si="0"/>
        <v/>
      </c>
      <c r="C40" s="52"/>
      <c r="D40" s="28"/>
      <c r="E40" s="29"/>
      <c r="F40" s="28"/>
      <c r="G40" s="29"/>
      <c r="H40" s="38"/>
    </row>
    <row r="41" spans="1:8" ht="20.100000000000001" customHeight="1" thickTop="1" thickBot="1">
      <c r="A41" s="34" t="s">
        <v>9</v>
      </c>
      <c r="B41" s="35"/>
      <c r="C41" s="49">
        <f>SUM(C10:C40)</f>
        <v>0</v>
      </c>
      <c r="D41" s="30"/>
      <c r="E41" s="31">
        <f>SUM(E10:E40)</f>
        <v>0</v>
      </c>
      <c r="F41" s="30"/>
      <c r="G41" s="31">
        <f>SUM(G10:G40)</f>
        <v>0</v>
      </c>
      <c r="H41" s="39"/>
    </row>
    <row r="42" spans="1:8">
      <c r="A42" s="3"/>
      <c r="B42" s="3"/>
      <c r="C42" s="3"/>
      <c r="D42" s="3"/>
      <c r="E42" s="3"/>
      <c r="F42" s="3"/>
      <c r="G42" s="3"/>
      <c r="H42" s="3"/>
    </row>
  </sheetData>
  <mergeCells count="8">
    <mergeCell ref="A3:H3"/>
    <mergeCell ref="E5:H5"/>
    <mergeCell ref="A8:A9"/>
    <mergeCell ref="B8:B9"/>
    <mergeCell ref="C8:C9"/>
    <mergeCell ref="D8:E8"/>
    <mergeCell ref="F8:G8"/>
    <mergeCell ref="H8:H9"/>
  </mergeCells>
  <phoneticPr fontId="2"/>
  <conditionalFormatting sqref="B10:H40">
    <cfRule type="expression" dxfId="42" priority="4">
      <formula>$B10="日"</formula>
    </cfRule>
    <cfRule type="expression" dxfId="41" priority="5">
      <formula>$B10="土"</formula>
    </cfRule>
  </conditionalFormatting>
  <conditionalFormatting sqref="D10:H40">
    <cfRule type="expression" dxfId="40" priority="3">
      <formula>$C10="なし"</formula>
    </cfRule>
  </conditionalFormatting>
  <conditionalFormatting sqref="A10:A40">
    <cfRule type="expression" dxfId="13" priority="1">
      <formula>$B10="日"</formula>
    </cfRule>
    <cfRule type="expression" dxfId="12" priority="2">
      <formula>$B10="土"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13</vt:i4>
      </vt:variant>
    </vt:vector>
  </HeadingPairs>
  <TitlesOfParts>
    <vt:vector size="28" baseType="lpstr">
      <vt:lpstr>③報告書（推進）</vt:lpstr>
      <vt:lpstr>④報告書（強化分）</vt:lpstr>
      <vt:lpstr>作成要領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作成要領!Print_Area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2026-03-05T06:23:29Z</dcterms:modified>
</cp:coreProperties>
</file>