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ira-file-sv1\姶良市ファイルサーバ\共有\姶良本庁\保健福祉部\子どもみらい課\子ども政策係\◇児童クラブ\R06\05.次年度の意向調査・当初契約基礎資料\03.当初契約基礎資料\市→事業者\"/>
    </mc:Choice>
  </mc:AlternateContent>
  <bookViews>
    <workbookView xWindow="0" yWindow="0" windowWidth="19320" windowHeight="8355" tabRatio="910"/>
  </bookViews>
  <sheets>
    <sheet name="別紙様式１　事業計画書" sheetId="1" r:id="rId1"/>
    <sheet name="別紙様式１別添　賃金改善内訳" sheetId="6" r:id="rId2"/>
    <sheet name="参考" sheetId="3" r:id="rId3"/>
  </sheets>
  <definedNames>
    <definedName name="aaaa">#REF!</definedName>
    <definedName name="bbbb">#REF!</definedName>
    <definedName name="_xlnm.Print_Area" localSheetId="0">'別紙様式１　事業計画書'!$A$1:$AI$34</definedName>
    <definedName name="_xlnm.Print_Area" localSheetId="1">'別紙様式１別添　賃金改善内訳'!$A$1:$T$45</definedName>
    <definedName name="_xlnm.Print_Titles" localSheetId="1">'別紙様式１別添　賃金改善内訳'!$1:$6</definedName>
    <definedName name="ss">#REF!</definedName>
    <definedName name="保育所別民改費担当者一覧">#REF!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12" i="1" l="1"/>
  <c r="AM15" i="1" l="1"/>
  <c r="AB20" i="1" l="1"/>
  <c r="AB21" i="1"/>
  <c r="I12" i="6" l="1"/>
  <c r="K12" i="6"/>
  <c r="L12" i="6" s="1"/>
  <c r="Q12" i="6"/>
  <c r="S12" i="6"/>
  <c r="I13" i="6"/>
  <c r="K13" i="6"/>
  <c r="L13" i="6" s="1"/>
  <c r="N13" i="6" s="1"/>
  <c r="Q13" i="6"/>
  <c r="S13" i="6"/>
  <c r="I14" i="6"/>
  <c r="K14" i="6"/>
  <c r="L14" i="6" s="1"/>
  <c r="N14" i="6" s="1"/>
  <c r="Q14" i="6"/>
  <c r="S14" i="6"/>
  <c r="I15" i="6"/>
  <c r="K15" i="6"/>
  <c r="L15" i="6" s="1"/>
  <c r="N15" i="6" s="1"/>
  <c r="Q15" i="6"/>
  <c r="S15" i="6"/>
  <c r="I16" i="6"/>
  <c r="K16" i="6"/>
  <c r="L16" i="6" s="1"/>
  <c r="N16" i="6" s="1"/>
  <c r="Q16" i="6"/>
  <c r="S16" i="6"/>
  <c r="I17" i="6"/>
  <c r="K17" i="6"/>
  <c r="L17" i="6" s="1"/>
  <c r="N17" i="6" s="1"/>
  <c r="Q17" i="6"/>
  <c r="S17" i="6"/>
  <c r="I18" i="6"/>
  <c r="K18" i="6"/>
  <c r="L18" i="6" s="1"/>
  <c r="N18" i="6" s="1"/>
  <c r="Q18" i="6"/>
  <c r="S18" i="6"/>
  <c r="I19" i="6"/>
  <c r="K19" i="6"/>
  <c r="L19" i="6" s="1"/>
  <c r="N19" i="6" s="1"/>
  <c r="Q19" i="6"/>
  <c r="S19" i="6"/>
  <c r="I20" i="6"/>
  <c r="K20" i="6"/>
  <c r="L20" i="6" s="1"/>
  <c r="N20" i="6" s="1"/>
  <c r="Q20" i="6"/>
  <c r="S20" i="6"/>
  <c r="I21" i="6"/>
  <c r="K21" i="6"/>
  <c r="L21" i="6" s="1"/>
  <c r="N21" i="6" s="1"/>
  <c r="Q21" i="6"/>
  <c r="S21" i="6"/>
  <c r="I22" i="6"/>
  <c r="K22" i="6"/>
  <c r="L22" i="6" s="1"/>
  <c r="N22" i="6" s="1"/>
  <c r="Q22" i="6"/>
  <c r="S22" i="6"/>
  <c r="I23" i="6"/>
  <c r="K23" i="6"/>
  <c r="L23" i="6" s="1"/>
  <c r="N23" i="6" s="1"/>
  <c r="Q23" i="6"/>
  <c r="S23" i="6"/>
  <c r="I24" i="6"/>
  <c r="K24" i="6"/>
  <c r="L24" i="6" s="1"/>
  <c r="N24" i="6" s="1"/>
  <c r="Q24" i="6"/>
  <c r="S24" i="6"/>
  <c r="I25" i="6"/>
  <c r="K25" i="6"/>
  <c r="L25" i="6" s="1"/>
  <c r="N25" i="6" s="1"/>
  <c r="Q25" i="6"/>
  <c r="S25" i="6"/>
  <c r="I26" i="6"/>
  <c r="K26" i="6"/>
  <c r="L26" i="6" s="1"/>
  <c r="N26" i="6" s="1"/>
  <c r="Q26" i="6"/>
  <c r="S26" i="6"/>
  <c r="I27" i="6"/>
  <c r="K27" i="6"/>
  <c r="L27" i="6" s="1"/>
  <c r="N27" i="6" s="1"/>
  <c r="Q27" i="6"/>
  <c r="S27" i="6"/>
  <c r="I28" i="6"/>
  <c r="K28" i="6"/>
  <c r="L28" i="6" s="1"/>
  <c r="N28" i="6" s="1"/>
  <c r="Q28" i="6"/>
  <c r="S28" i="6"/>
  <c r="I29" i="6"/>
  <c r="K29" i="6"/>
  <c r="L29" i="6" s="1"/>
  <c r="N29" i="6" s="1"/>
  <c r="Q29" i="6"/>
  <c r="S29" i="6"/>
  <c r="I30" i="6"/>
  <c r="K30" i="6"/>
  <c r="L30" i="6" s="1"/>
  <c r="N30" i="6" s="1"/>
  <c r="Q30" i="6"/>
  <c r="S30" i="6"/>
  <c r="I31" i="6"/>
  <c r="K31" i="6"/>
  <c r="L31" i="6" s="1"/>
  <c r="N31" i="6" s="1"/>
  <c r="Q31" i="6"/>
  <c r="S31" i="6"/>
  <c r="I32" i="6"/>
  <c r="K32" i="6"/>
  <c r="L32" i="6" s="1"/>
  <c r="N32" i="6" s="1"/>
  <c r="Q32" i="6"/>
  <c r="S32" i="6"/>
  <c r="I33" i="6"/>
  <c r="K33" i="6"/>
  <c r="L33" i="6" s="1"/>
  <c r="N33" i="6" s="1"/>
  <c r="Q33" i="6"/>
  <c r="S33" i="6"/>
  <c r="I34" i="6"/>
  <c r="K34" i="6"/>
  <c r="L34" i="6" s="1"/>
  <c r="N34" i="6" s="1"/>
  <c r="Q34" i="6"/>
  <c r="S34" i="6"/>
  <c r="I35" i="6"/>
  <c r="K35" i="6"/>
  <c r="L35" i="6" s="1"/>
  <c r="N35" i="6" s="1"/>
  <c r="Q35" i="6"/>
  <c r="S35" i="6"/>
  <c r="I36" i="6"/>
  <c r="K36" i="6"/>
  <c r="L36" i="6" s="1"/>
  <c r="N36" i="6" s="1"/>
  <c r="Q36" i="6"/>
  <c r="S36" i="6"/>
  <c r="I37" i="6"/>
  <c r="K37" i="6"/>
  <c r="L37" i="6" s="1"/>
  <c r="N37" i="6" s="1"/>
  <c r="Q37" i="6"/>
  <c r="S37" i="6"/>
  <c r="I38" i="6"/>
  <c r="K38" i="6"/>
  <c r="L38" i="6" s="1"/>
  <c r="N38" i="6" s="1"/>
  <c r="Q38" i="6"/>
  <c r="S38" i="6"/>
  <c r="I39" i="6"/>
  <c r="K39" i="6"/>
  <c r="L39" i="6" s="1"/>
  <c r="N39" i="6" s="1"/>
  <c r="Q39" i="6"/>
  <c r="S39" i="6"/>
  <c r="I40" i="6"/>
  <c r="K40" i="6"/>
  <c r="L40" i="6" s="1"/>
  <c r="N40" i="6" s="1"/>
  <c r="Q40" i="6"/>
  <c r="S40" i="6"/>
  <c r="I41" i="6"/>
  <c r="K41" i="6"/>
  <c r="L41" i="6" s="1"/>
  <c r="N41" i="6" s="1"/>
  <c r="Q41" i="6"/>
  <c r="S41" i="6"/>
  <c r="I42" i="6"/>
  <c r="M42" i="6"/>
  <c r="S42" i="6" s="1"/>
  <c r="O42" i="6"/>
  <c r="P42" i="6"/>
  <c r="Q42" i="6"/>
  <c r="N12" i="6" l="1"/>
  <c r="N42" i="6" s="1"/>
  <c r="R9" i="1" s="1"/>
  <c r="L42" i="6"/>
  <c r="R15" i="1" l="1"/>
  <c r="R13" i="1" l="1"/>
  <c r="R12" i="1" l="1"/>
  <c r="R17" i="1" s="1"/>
  <c r="S5" i="6" l="1"/>
  <c r="AA31" i="1" l="1"/>
</calcChain>
</file>

<file path=xl/sharedStrings.xml><?xml version="1.0" encoding="utf-8"?>
<sst xmlns="http://schemas.openxmlformats.org/spreadsheetml/2006/main" count="91" uniqueCount="80">
  <si>
    <t>１．補助額</t>
    <rPh sb="2" eb="4">
      <t>ホジョ</t>
    </rPh>
    <rPh sb="4" eb="5">
      <t>ガク</t>
    </rPh>
    <phoneticPr fontId="1"/>
  </si>
  <si>
    <t>令和</t>
    <rPh sb="0" eb="2">
      <t>レイワ</t>
    </rPh>
    <phoneticPr fontId="1"/>
  </si>
  <si>
    <t>月</t>
    <rPh sb="0" eb="1">
      <t>ガツ</t>
    </rPh>
    <phoneticPr fontId="1"/>
  </si>
  <si>
    <t>～</t>
    <phoneticPr fontId="1"/>
  </si>
  <si>
    <t>円</t>
    <rPh sb="0" eb="1">
      <t>エン</t>
    </rPh>
    <phoneticPr fontId="1"/>
  </si>
  <si>
    <t>年</t>
    <rPh sb="0" eb="1">
      <t>ネン</t>
    </rPh>
    <phoneticPr fontId="1"/>
  </si>
  <si>
    <t>別紙様式１</t>
    <rPh sb="0" eb="2">
      <t>ベッシ</t>
    </rPh>
    <rPh sb="2" eb="4">
      <t>ヨウシキ</t>
    </rPh>
    <phoneticPr fontId="1"/>
  </si>
  <si>
    <t>２．賃金改善額</t>
    <rPh sb="2" eb="4">
      <t>チンギン</t>
    </rPh>
    <rPh sb="4" eb="6">
      <t>カイゼン</t>
    </rPh>
    <rPh sb="6" eb="7">
      <t>ガク</t>
    </rPh>
    <phoneticPr fontId="1"/>
  </si>
  <si>
    <t>　※「×」の場合は事業の対象外</t>
    <rPh sb="6" eb="8">
      <t>バアイ</t>
    </rPh>
    <rPh sb="9" eb="11">
      <t>ジギョウ</t>
    </rPh>
    <rPh sb="12" eb="15">
      <t>タイショウガイ</t>
    </rPh>
    <phoneticPr fontId="1"/>
  </si>
  <si>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1"/>
  </si>
  <si>
    <t>日</t>
    <rPh sb="0" eb="1">
      <t>ニチ</t>
    </rPh>
    <phoneticPr fontId="1"/>
  </si>
  <si>
    <t>：</t>
    <phoneticPr fontId="1"/>
  </si>
  <si>
    <t>代表者名</t>
    <rPh sb="0" eb="3">
      <t>ダイヒョウシャ</t>
    </rPh>
    <rPh sb="3" eb="4">
      <t>メイ</t>
    </rPh>
    <phoneticPr fontId="1"/>
  </si>
  <si>
    <t>放課後児童クラブ名（支援の単位名）</t>
    <rPh sb="0" eb="3">
      <t>ホウカゴ</t>
    </rPh>
    <rPh sb="3" eb="5">
      <t>ジドウ</t>
    </rPh>
    <rPh sb="8" eb="9">
      <t>メイ</t>
    </rPh>
    <rPh sb="10" eb="12">
      <t>シエン</t>
    </rPh>
    <rPh sb="13" eb="15">
      <t>タンイ</t>
    </rPh>
    <rPh sb="15" eb="16">
      <t>メイ</t>
    </rPh>
    <phoneticPr fontId="1"/>
  </si>
  <si>
    <t>放課後児童クラブ名（支援単位名）</t>
    <rPh sb="0" eb="3">
      <t>ホウカゴ</t>
    </rPh>
    <rPh sb="3" eb="5">
      <t>ジドウ</t>
    </rPh>
    <rPh sb="8" eb="9">
      <t>メイ</t>
    </rPh>
    <rPh sb="10" eb="12">
      <t>シエン</t>
    </rPh>
    <rPh sb="12" eb="14">
      <t>タンイ</t>
    </rPh>
    <rPh sb="14" eb="15">
      <t>メイ</t>
    </rPh>
    <phoneticPr fontId="1"/>
  </si>
  <si>
    <t>①　事業実施期間</t>
    <rPh sb="2" eb="4">
      <t>ジギョウ</t>
    </rPh>
    <rPh sb="4" eb="6">
      <t>ジッシ</t>
    </rPh>
    <rPh sb="6" eb="8">
      <t>キカン</t>
    </rPh>
    <phoneticPr fontId="1"/>
  </si>
  <si>
    <t>別紙様式１別添</t>
    <rPh sb="0" eb="2">
      <t>ベッシ</t>
    </rPh>
    <rPh sb="2" eb="4">
      <t>ヨウシキ</t>
    </rPh>
    <rPh sb="5" eb="7">
      <t>ベッテン</t>
    </rPh>
    <phoneticPr fontId="1"/>
  </si>
  <si>
    <t>NO.</t>
    <phoneticPr fontId="1"/>
  </si>
  <si>
    <t>職員名</t>
    <rPh sb="0" eb="2">
      <t>ショクイン</t>
    </rPh>
    <rPh sb="2" eb="3">
      <t>メイ</t>
    </rPh>
    <phoneticPr fontId="1"/>
  </si>
  <si>
    <t>賃金改善内訳（職員別内訳）</t>
    <rPh sb="0" eb="2">
      <t>チンギン</t>
    </rPh>
    <rPh sb="2" eb="4">
      <t>カイゼン</t>
    </rPh>
    <rPh sb="4" eb="6">
      <t>ウチワケ</t>
    </rPh>
    <rPh sb="7" eb="9">
      <t>ショクイン</t>
    </rPh>
    <rPh sb="9" eb="10">
      <t>ベツ</t>
    </rPh>
    <rPh sb="10" eb="12">
      <t>ウチワケ</t>
    </rPh>
    <phoneticPr fontId="1"/>
  </si>
  <si>
    <t>※放課後児童クラブで勤務する職員のうち、賃金改善を行う者（職種問わず、非常勤を含み、経営に携わる法人の役員を除く。）を記載すること。</t>
    <rPh sb="1" eb="4">
      <t>ホウカゴ</t>
    </rPh>
    <rPh sb="4" eb="6">
      <t>ジドウ</t>
    </rPh>
    <rPh sb="10" eb="12">
      <t>キンム</t>
    </rPh>
    <rPh sb="14" eb="16">
      <t>ショクイン</t>
    </rPh>
    <rPh sb="20" eb="22">
      <t>チンギン</t>
    </rPh>
    <rPh sb="22" eb="24">
      <t>カイゼン</t>
    </rPh>
    <rPh sb="25" eb="26">
      <t>オコナ</t>
    </rPh>
    <rPh sb="27" eb="28">
      <t>シャ</t>
    </rPh>
    <rPh sb="29" eb="31">
      <t>ショクシュ</t>
    </rPh>
    <rPh sb="31" eb="32">
      <t>ト</t>
    </rPh>
    <rPh sb="35" eb="38">
      <t>ヒジョウキン</t>
    </rPh>
    <rPh sb="39" eb="40">
      <t>フク</t>
    </rPh>
    <rPh sb="42" eb="44">
      <t>ケイエイ</t>
    </rPh>
    <rPh sb="45" eb="46">
      <t>タズサ</t>
    </rPh>
    <rPh sb="48" eb="50">
      <t>ホウジン</t>
    </rPh>
    <rPh sb="51" eb="53">
      <t>ヤクイン</t>
    </rPh>
    <rPh sb="54" eb="55">
      <t>ノゾ</t>
    </rPh>
    <rPh sb="59" eb="61">
      <t>キサイ</t>
    </rPh>
    <phoneticPr fontId="1"/>
  </si>
  <si>
    <t>※行が足りない場合は適宜追加すること。</t>
    <rPh sb="1" eb="2">
      <t>ギョウ</t>
    </rPh>
    <rPh sb="3" eb="4">
      <t>タ</t>
    </rPh>
    <rPh sb="7" eb="9">
      <t>バアイ</t>
    </rPh>
    <rPh sb="10" eb="12">
      <t>テキギ</t>
    </rPh>
    <rPh sb="12" eb="14">
      <t>ツイカ</t>
    </rPh>
    <phoneticPr fontId="1"/>
  </si>
  <si>
    <t>事業実施期間</t>
    <rPh sb="0" eb="2">
      <t>ジギョウ</t>
    </rPh>
    <rPh sb="2" eb="4">
      <t>ジッシ</t>
    </rPh>
    <rPh sb="4" eb="6">
      <t>キカン</t>
    </rPh>
    <phoneticPr fontId="1"/>
  </si>
  <si>
    <t>賃金改善対象者数</t>
    <rPh sb="0" eb="2">
      <t>チンギン</t>
    </rPh>
    <rPh sb="2" eb="4">
      <t>カイゼン</t>
    </rPh>
    <rPh sb="4" eb="7">
      <t>タイショウシャ</t>
    </rPh>
    <rPh sb="7" eb="8">
      <t>スウ</t>
    </rPh>
    <phoneticPr fontId="1"/>
  </si>
  <si>
    <t>常勤職員</t>
    <rPh sb="0" eb="2">
      <t>ジョウキン</t>
    </rPh>
    <rPh sb="2" eb="4">
      <t>ショクイン</t>
    </rPh>
    <phoneticPr fontId="1"/>
  </si>
  <si>
    <t>非常勤職員</t>
    <rPh sb="0" eb="3">
      <t>ヒジョウキン</t>
    </rPh>
    <rPh sb="3" eb="5">
      <t>ショクイン</t>
    </rPh>
    <phoneticPr fontId="1"/>
  </si>
  <si>
    <t>賃金改善に伴う社会保険料事業主負担分等の法定福利費の増分</t>
    <rPh sb="0" eb="2">
      <t>チンギン</t>
    </rPh>
    <rPh sb="2" eb="4">
      <t>カイゼン</t>
    </rPh>
    <rPh sb="5" eb="6">
      <t>トモナ</t>
    </rPh>
    <rPh sb="7" eb="9">
      <t>シャカイ</t>
    </rPh>
    <rPh sb="9" eb="11">
      <t>ホケン</t>
    </rPh>
    <rPh sb="11" eb="12">
      <t>リョウ</t>
    </rPh>
    <rPh sb="12" eb="15">
      <t>ジギョウヌシ</t>
    </rPh>
    <rPh sb="15" eb="18">
      <t>フタンブン</t>
    </rPh>
    <rPh sb="18" eb="19">
      <t>トウ</t>
    </rPh>
    <rPh sb="20" eb="22">
      <t>ホウテイ</t>
    </rPh>
    <rPh sb="22" eb="25">
      <t>フクリヒ</t>
    </rPh>
    <rPh sb="26" eb="28">
      <t>ゾウブン</t>
    </rPh>
    <phoneticPr fontId="1"/>
  </si>
  <si>
    <t>②常勤・非常勤の別</t>
    <rPh sb="1" eb="3">
      <t>ジョウキン</t>
    </rPh>
    <rPh sb="4" eb="7">
      <t>ヒジョウキン</t>
    </rPh>
    <rPh sb="8" eb="9">
      <t>ベツ</t>
    </rPh>
    <phoneticPr fontId="1"/>
  </si>
  <si>
    <t>①職種</t>
    <rPh sb="1" eb="3">
      <t>ショクシュ</t>
    </rPh>
    <phoneticPr fontId="1"/>
  </si>
  <si>
    <t>合計</t>
    <rPh sb="0" eb="2">
      <t>ゴウケイ</t>
    </rPh>
    <phoneticPr fontId="1"/>
  </si>
  <si>
    <t>うち、基本給又は決まって毎月支払う手当による賃金改善額</t>
    <rPh sb="3" eb="6">
      <t>キホンキュウ</t>
    </rPh>
    <rPh sb="6" eb="7">
      <t>マタ</t>
    </rPh>
    <rPh sb="8" eb="9">
      <t>キ</t>
    </rPh>
    <rPh sb="12" eb="14">
      <t>マイツキ</t>
    </rPh>
    <rPh sb="14" eb="16">
      <t>シハラ</t>
    </rPh>
    <rPh sb="17" eb="19">
      <t>テアテ</t>
    </rPh>
    <rPh sb="22" eb="24">
      <t>チンギン</t>
    </rPh>
    <rPh sb="24" eb="26">
      <t>カイゼン</t>
    </rPh>
    <rPh sb="26" eb="27">
      <t>ガク</t>
    </rPh>
    <phoneticPr fontId="1"/>
  </si>
  <si>
    <t>賃金改善（見込）額</t>
    <rPh sb="0" eb="2">
      <t>チンギン</t>
    </rPh>
    <rPh sb="2" eb="4">
      <t>カイゼン</t>
    </rPh>
    <rPh sb="5" eb="7">
      <t>ミコミ</t>
    </rPh>
    <rPh sb="8" eb="9">
      <t>ガク</t>
    </rPh>
    <phoneticPr fontId="1"/>
  </si>
  <si>
    <t>本事業による賃金改善に係る計画の具体的内容を職員に周知</t>
    <phoneticPr fontId="1"/>
  </si>
  <si>
    <t>＜参考＞</t>
    <rPh sb="1" eb="3">
      <t>サンコウ</t>
    </rPh>
    <phoneticPr fontId="1"/>
  </si>
  <si>
    <t>○放課後児童支援員等処遇改善臨時特例事業を実施する期間</t>
    <phoneticPr fontId="1"/>
  </si>
  <si>
    <t>○保育士等処遇改善臨時特例交付金交付要綱に定める職員１人当たりの単価をいう。</t>
    <rPh sb="1" eb="4">
      <t>ホイクシ</t>
    </rPh>
    <rPh sb="4" eb="5">
      <t>トウ</t>
    </rPh>
    <rPh sb="5" eb="7">
      <t>ショグウ</t>
    </rPh>
    <rPh sb="7" eb="9">
      <t>カイゼン</t>
    </rPh>
    <rPh sb="9" eb="11">
      <t>リンジ</t>
    </rPh>
    <rPh sb="11" eb="13">
      <t>トクレイ</t>
    </rPh>
    <rPh sb="13" eb="16">
      <t>コウフキン</t>
    </rPh>
    <rPh sb="16" eb="18">
      <t>コウフ</t>
    </rPh>
    <rPh sb="21" eb="22">
      <t>サダ</t>
    </rPh>
    <phoneticPr fontId="1"/>
  </si>
  <si>
    <t>○施設で定めた勤務時間（所定労働時間）の全てを勤務する者をいう。
○ただし、１日６時間以上かつ月20日以上勤務している者は、これを常勤職員とみなして含める。
○なお、常勤換算値は「1.0人」となる。</t>
    <rPh sb="83" eb="85">
      <t>ジョウキン</t>
    </rPh>
    <rPh sb="85" eb="87">
      <t>カンザン</t>
    </rPh>
    <rPh sb="87" eb="88">
      <t>チ</t>
    </rPh>
    <rPh sb="93" eb="94">
      <t>ニン</t>
    </rPh>
    <phoneticPr fontId="1"/>
  </si>
  <si>
    <t>○放課後児童支援員等処遇改善臨時特例事業を実施する月数</t>
    <rPh sb="25" eb="26">
      <t>ツキ</t>
    </rPh>
    <rPh sb="26" eb="27">
      <t>スウ</t>
    </rPh>
    <phoneticPr fontId="1"/>
  </si>
  <si>
    <t>○放課後児童支援員等処遇改善臨時特例事業の実施により、職員について、雇用形態、職種、勤続年数、職責等が事業実施年度と同等の条件の下で、本事業実施前に適用されていた算定方法に基づく賃金水準を超えて、賃金を引き上げた合計額をいう。</t>
    <rPh sb="106" eb="109">
      <t>ゴウケイガク</t>
    </rPh>
    <phoneticPr fontId="1"/>
  </si>
  <si>
    <t>○職員の賃金改善（見込）額のうち、基本給又は決まって毎月支払う手当による賃金改善の合計額をいう。</t>
    <rPh sb="1" eb="3">
      <t>ショクイン</t>
    </rPh>
    <rPh sb="4" eb="6">
      <t>チンギン</t>
    </rPh>
    <rPh sb="6" eb="8">
      <t>カイゼン</t>
    </rPh>
    <rPh sb="9" eb="11">
      <t>ミコミ</t>
    </rPh>
    <rPh sb="12" eb="13">
      <t>ガク</t>
    </rPh>
    <rPh sb="17" eb="20">
      <t>キホンキュウ</t>
    </rPh>
    <rPh sb="20" eb="21">
      <t>マタ</t>
    </rPh>
    <rPh sb="22" eb="23">
      <t>キ</t>
    </rPh>
    <rPh sb="26" eb="28">
      <t>マイツキ</t>
    </rPh>
    <rPh sb="28" eb="30">
      <t>シハラ</t>
    </rPh>
    <rPh sb="31" eb="33">
      <t>テアテ</t>
    </rPh>
    <rPh sb="36" eb="38">
      <t>チンギン</t>
    </rPh>
    <rPh sb="38" eb="40">
      <t>カイゼン</t>
    </rPh>
    <rPh sb="41" eb="43">
      <t>ゴウケイ</t>
    </rPh>
    <rPh sb="43" eb="44">
      <t>ガク</t>
    </rPh>
    <phoneticPr fontId="1"/>
  </si>
  <si>
    <t>○放課後児童支援員等処遇改善臨時特例事業による賃金改善に係る計画の具体的な内容について職員に周知している場合は「周知している」を選択すること。
※「周知していない」を選択した場合は放課後児童支援員等処遇改善臨時特例事業の対象外となる。</t>
    <rPh sb="23" eb="25">
      <t>チンギン</t>
    </rPh>
    <rPh sb="25" eb="27">
      <t>カイゼン</t>
    </rPh>
    <rPh sb="28" eb="29">
      <t>カカ</t>
    </rPh>
    <rPh sb="30" eb="32">
      <t>ケイカク</t>
    </rPh>
    <rPh sb="33" eb="36">
      <t>グタイテキ</t>
    </rPh>
    <rPh sb="37" eb="39">
      <t>ナイヨウ</t>
    </rPh>
    <rPh sb="43" eb="45">
      <t>ショクイン</t>
    </rPh>
    <rPh sb="46" eb="48">
      <t>シュウチ</t>
    </rPh>
    <rPh sb="52" eb="54">
      <t>バアイ</t>
    </rPh>
    <rPh sb="56" eb="58">
      <t>シュウチ</t>
    </rPh>
    <rPh sb="75" eb="77">
      <t>シュウチ</t>
    </rPh>
    <rPh sb="84" eb="86">
      <t>センタク</t>
    </rPh>
    <rPh sb="88" eb="90">
      <t>バアイ</t>
    </rPh>
    <rPh sb="111" eb="114">
      <t>タイショウガイ</t>
    </rPh>
    <phoneticPr fontId="1"/>
  </si>
  <si>
    <t>○放課後児童支援員等処遇改善臨時特例事業により賃金改善を行う職員数をいう（常勤職員数と非常勤職員数の合計）。
○ただし、経営に携わる法人の役員である職員を除く。</t>
    <rPh sb="37" eb="39">
      <t>ジョウキン</t>
    </rPh>
    <rPh sb="39" eb="41">
      <t>ショクイン</t>
    </rPh>
    <rPh sb="41" eb="42">
      <t>スウ</t>
    </rPh>
    <rPh sb="43" eb="46">
      <t>ヒジョウキン</t>
    </rPh>
    <rPh sb="46" eb="48">
      <t>ショクイン</t>
    </rPh>
    <rPh sb="48" eb="49">
      <t>スウ</t>
    </rPh>
    <rPh sb="50" eb="52">
      <t>ゴウケイ</t>
    </rPh>
    <phoneticPr fontId="1"/>
  </si>
  <si>
    <t>円</t>
    <rPh sb="0" eb="1">
      <t>エン</t>
    </rPh>
    <phoneticPr fontId="1"/>
  </si>
  <si>
    <t>④常勤職員数</t>
    <rPh sb="1" eb="3">
      <t>ジョウキン</t>
    </rPh>
    <rPh sb="3" eb="5">
      <t>ショクイン</t>
    </rPh>
    <rPh sb="5" eb="6">
      <t>スウ</t>
    </rPh>
    <phoneticPr fontId="1"/>
  </si>
  <si>
    <t>非常勤職員数
（常勤換算）</t>
    <rPh sb="0" eb="3">
      <t>ヒジョウキン</t>
    </rPh>
    <rPh sb="3" eb="5">
      <t>ショクイン</t>
    </rPh>
    <rPh sb="5" eb="6">
      <t>カズ</t>
    </rPh>
    <rPh sb="8" eb="10">
      <t>ジョウキン</t>
    </rPh>
    <rPh sb="10" eb="12">
      <t>カンサン</t>
    </rPh>
    <phoneticPr fontId="1"/>
  </si>
  <si>
    <t>⑤１ヶ月当たりの勤務時間数</t>
    <rPh sb="3" eb="4">
      <t>ゲツ</t>
    </rPh>
    <rPh sb="4" eb="5">
      <t>ア</t>
    </rPh>
    <rPh sb="8" eb="10">
      <t>キンム</t>
    </rPh>
    <rPh sb="10" eb="13">
      <t>ジカンスウ</t>
    </rPh>
    <phoneticPr fontId="1"/>
  </si>
  <si>
    <t>⑥就業規則等で定めた常勤の１ヶ月当たりの勤務時間数</t>
    <rPh sb="1" eb="3">
      <t>シュウギョウ</t>
    </rPh>
    <rPh sb="3" eb="5">
      <t>キソク</t>
    </rPh>
    <rPh sb="5" eb="6">
      <t>トウ</t>
    </rPh>
    <rPh sb="7" eb="8">
      <t>サダ</t>
    </rPh>
    <rPh sb="10" eb="12">
      <t>ジョウキン</t>
    </rPh>
    <rPh sb="15" eb="16">
      <t>ゲツ</t>
    </rPh>
    <rPh sb="16" eb="17">
      <t>ア</t>
    </rPh>
    <rPh sb="20" eb="22">
      <t>キンム</t>
    </rPh>
    <rPh sb="22" eb="25">
      <t>ジカンスウ</t>
    </rPh>
    <phoneticPr fontId="1"/>
  </si>
  <si>
    <t>⑦常勤換算値</t>
    <rPh sb="1" eb="3">
      <t>ジョウキン</t>
    </rPh>
    <rPh sb="3" eb="5">
      <t>カンザン</t>
    </rPh>
    <rPh sb="5" eb="6">
      <t>チ</t>
    </rPh>
    <phoneticPr fontId="1"/>
  </si>
  <si>
    <t>⑧賃金改善実施月数</t>
    <rPh sb="1" eb="3">
      <t>チンギン</t>
    </rPh>
    <rPh sb="3" eb="5">
      <t>カイゼン</t>
    </rPh>
    <rPh sb="5" eb="7">
      <t>ジッシ</t>
    </rPh>
    <rPh sb="7" eb="9">
      <t>ツキスウ</t>
    </rPh>
    <phoneticPr fontId="1"/>
  </si>
  <si>
    <t>③補助単価
（月額）</t>
    <rPh sb="1" eb="3">
      <t>ホジョ</t>
    </rPh>
    <rPh sb="3" eb="5">
      <t>タンカ</t>
    </rPh>
    <rPh sb="7" eb="9">
      <t>ゲツガク</t>
    </rPh>
    <phoneticPr fontId="1"/>
  </si>
  <si>
    <t>⑮備考</t>
    <rPh sb="1" eb="3">
      <t>ビコウ</t>
    </rPh>
    <phoneticPr fontId="1"/>
  </si>
  <si>
    <t>○常勤職員以外の職員をいう。
○なお、常勤換算値は、１ヶ月当たりの勤務時間数を就業規則等で定めた常勤の１ヶ月当たりの勤務時間数で除して算出する（小数点第２位を四捨五入する。）。</t>
    <rPh sb="1" eb="3">
      <t>ジョウキン</t>
    </rPh>
    <rPh sb="3" eb="5">
      <t>ショクイン</t>
    </rPh>
    <rPh sb="5" eb="7">
      <t>イガイ</t>
    </rPh>
    <rPh sb="8" eb="10">
      <t>ショクイン</t>
    </rPh>
    <rPh sb="19" eb="21">
      <t>ジョウキン</t>
    </rPh>
    <rPh sb="21" eb="23">
      <t>カンザン</t>
    </rPh>
    <rPh sb="23" eb="24">
      <t>チ</t>
    </rPh>
    <rPh sb="67" eb="69">
      <t>サンシュツ</t>
    </rPh>
    <rPh sb="72" eb="75">
      <t>ショウスウテン</t>
    </rPh>
    <rPh sb="75" eb="76">
      <t>ダイ</t>
    </rPh>
    <rPh sb="77" eb="78">
      <t>イ</t>
    </rPh>
    <rPh sb="79" eb="83">
      <t>シシャゴニュウ</t>
    </rPh>
    <phoneticPr fontId="1"/>
  </si>
  <si>
    <t>補助単価</t>
    <rPh sb="0" eb="2">
      <t>ホジョ</t>
    </rPh>
    <rPh sb="2" eb="4">
      <t>タンカ</t>
    </rPh>
    <phoneticPr fontId="1"/>
  </si>
  <si>
    <t>賃金改善実施月数</t>
    <rPh sb="0" eb="2">
      <t>チンギン</t>
    </rPh>
    <rPh sb="2" eb="4">
      <t>カイゼン</t>
    </rPh>
    <rPh sb="4" eb="6">
      <t>ジッシ</t>
    </rPh>
    <rPh sb="6" eb="7">
      <t>ツキ</t>
    </rPh>
    <rPh sb="7" eb="8">
      <t>スウ</t>
    </rPh>
    <phoneticPr fontId="1"/>
  </si>
  <si>
    <t>⑨補助基準額
（③×④or⑦×⑧）</t>
    <rPh sb="1" eb="3">
      <t>ホジョ</t>
    </rPh>
    <rPh sb="3" eb="5">
      <t>キジュン</t>
    </rPh>
    <rPh sb="5" eb="6">
      <t>ガク</t>
    </rPh>
    <phoneticPr fontId="1"/>
  </si>
  <si>
    <t>⑪基本給又は決まって毎月支払う手当</t>
    <phoneticPr fontId="1"/>
  </si>
  <si>
    <t>⑫その他</t>
    <rPh sb="3" eb="4">
      <t>タ</t>
    </rPh>
    <phoneticPr fontId="1"/>
  </si>
  <si>
    <t>⑬賃金改善に伴う法定福利費等の事業主負担分の増分</t>
    <phoneticPr fontId="1"/>
  </si>
  <si>
    <t>⑭１月当たりの平均賃金改善見込額</t>
    <rPh sb="2" eb="3">
      <t>ガツ</t>
    </rPh>
    <rPh sb="3" eb="4">
      <t>ア</t>
    </rPh>
    <rPh sb="7" eb="9">
      <t>ヘイキン</t>
    </rPh>
    <rPh sb="9" eb="11">
      <t>チンギン</t>
    </rPh>
    <rPh sb="11" eb="13">
      <t>カイゼン</t>
    </rPh>
    <rPh sb="13" eb="15">
      <t>ミコミ</t>
    </rPh>
    <rPh sb="15" eb="16">
      <t>ガク</t>
    </rPh>
    <phoneticPr fontId="1"/>
  </si>
  <si>
    <t>備考</t>
    <rPh sb="0" eb="2">
      <t>ビコウ</t>
    </rPh>
    <phoneticPr fontId="1"/>
  </si>
  <si>
    <t>○年度途中の採用や退職がある場合にはその旨、また、賃金改善額が他の職員と比較して高額（低額、賃金改善を実施しない場合も含む）である場合についてはその理由を記載すること。</t>
    <phoneticPr fontId="1"/>
  </si>
  <si>
    <t>②　補助基準額</t>
    <rPh sb="2" eb="4">
      <t>ホジョ</t>
    </rPh>
    <rPh sb="4" eb="6">
      <t>キジュン</t>
    </rPh>
    <rPh sb="6" eb="7">
      <t>ガク</t>
    </rPh>
    <phoneticPr fontId="1"/>
  </si>
  <si>
    <t>③　賃金改善見込額</t>
    <rPh sb="2" eb="4">
      <t>チンギン</t>
    </rPh>
    <rPh sb="4" eb="6">
      <t>カイゼン</t>
    </rPh>
    <rPh sb="6" eb="8">
      <t>ミコ</t>
    </rPh>
    <rPh sb="8" eb="9">
      <t>ガク</t>
    </rPh>
    <phoneticPr fontId="1"/>
  </si>
  <si>
    <t>④　うち、基本給又は決まって毎月
　　支払う手当による賃金改善見込額</t>
    <rPh sb="31" eb="33">
      <t>ミコミ</t>
    </rPh>
    <phoneticPr fontId="1"/>
  </si>
  <si>
    <t>⑤　賃金改善に伴い増加する法定福利費
　　等の事業主負担分</t>
    <rPh sb="2" eb="4">
      <t>チンギン</t>
    </rPh>
    <rPh sb="4" eb="6">
      <t>カイゼン</t>
    </rPh>
    <rPh sb="7" eb="8">
      <t>トモナ</t>
    </rPh>
    <rPh sb="9" eb="11">
      <t>ゾウカ</t>
    </rPh>
    <rPh sb="13" eb="15">
      <t>ホウテイ</t>
    </rPh>
    <rPh sb="15" eb="18">
      <t>フクリヒ</t>
    </rPh>
    <rPh sb="21" eb="22">
      <t>トウ</t>
    </rPh>
    <rPh sb="23" eb="26">
      <t>ジギョウヌシ</t>
    </rPh>
    <rPh sb="26" eb="29">
      <t>フタンブン</t>
    </rPh>
    <phoneticPr fontId="1"/>
  </si>
  <si>
    <r>
      <t>⑥　賃金改善等見込額合計</t>
    </r>
    <r>
      <rPr>
        <sz val="6"/>
        <color theme="1"/>
        <rFont val="HGｺﾞｼｯｸM"/>
        <family val="3"/>
        <charset val="128"/>
      </rPr>
      <t>（③+⑤）</t>
    </r>
    <rPh sb="2" eb="4">
      <t>チンギン</t>
    </rPh>
    <rPh sb="4" eb="6">
      <t>カイゼン</t>
    </rPh>
    <rPh sb="6" eb="7">
      <t>トウ</t>
    </rPh>
    <rPh sb="7" eb="9">
      <t>ミコミ</t>
    </rPh>
    <rPh sb="9" eb="10">
      <t>ガク</t>
    </rPh>
    <rPh sb="10" eb="12">
      <t>ゴウケイ</t>
    </rPh>
    <phoneticPr fontId="1"/>
  </si>
  <si>
    <t>※もも色のセルについて記入をお願いいたします。</t>
    <rPh sb="3" eb="4">
      <t>イロ</t>
    </rPh>
    <rPh sb="11" eb="13">
      <t>キニュウ</t>
    </rPh>
    <rPh sb="15" eb="16">
      <t>ネガ</t>
    </rPh>
    <phoneticPr fontId="1"/>
  </si>
  <si>
    <t>※もも色のセルについて記入をお願いします。</t>
    <rPh sb="3" eb="4">
      <t>イロ</t>
    </rPh>
    <rPh sb="11" eb="13">
      <t>キニュウ</t>
    </rPh>
    <rPh sb="15" eb="16">
      <t>ネガ</t>
    </rPh>
    <phoneticPr fontId="1"/>
  </si>
  <si>
    <t>クラブ名</t>
    <rPh sb="3" eb="4">
      <t>メイ</t>
    </rPh>
    <phoneticPr fontId="1"/>
  </si>
  <si>
    <t>３．要件の確認</t>
    <rPh sb="2" eb="4">
      <t>ヨウケン</t>
    </rPh>
    <rPh sb="5" eb="7">
      <t>カクニン</t>
    </rPh>
    <phoneticPr fontId="1"/>
  </si>
  <si>
    <t>※合致しない要件がある場合は、補助対象外です。</t>
    <rPh sb="1" eb="3">
      <t>ガッチ</t>
    </rPh>
    <rPh sb="6" eb="8">
      <t>ヨウケン</t>
    </rPh>
    <rPh sb="11" eb="13">
      <t>バアイ</t>
    </rPh>
    <rPh sb="15" eb="20">
      <t>ホジョタイショウガイ</t>
    </rPh>
    <phoneticPr fontId="1"/>
  </si>
  <si>
    <t>賃金改善額の2/3以上が基本給又は決まって毎月支払う手当によって改善されていること（③×2/3≦④）</t>
    <rPh sb="32" eb="34">
      <t>カイゼン</t>
    </rPh>
    <phoneticPr fontId="1"/>
  </si>
  <si>
    <t>賃金改善額合計（⑥）が補助基準額（②）以上となっていること</t>
    <rPh sb="13" eb="15">
      <t>キジュン</t>
    </rPh>
    <phoneticPr fontId="1"/>
  </si>
  <si>
    <t>本加算補助による賃金改善に係る計画の具体的内容を職員に周知していること</t>
    <rPh sb="1" eb="5">
      <t>カサンホジョ</t>
    </rPh>
    <phoneticPr fontId="1"/>
  </si>
  <si>
    <t>本加算補助の実施により講じた賃金改善の水準を維持すること</t>
    <rPh sb="1" eb="5">
      <t>カサンホジョ</t>
    </rPh>
    <phoneticPr fontId="1"/>
  </si>
  <si>
    <t>○職員の賃金改善に伴い増加する法定福利費等の事業主負担分の合計額をいう。
○なお、法定福利費等の事業主負担分については、
「前年度における法定福利費等の事業主負担分の総額」÷「前年度における賃金の総額」×「賃金改善額」
により算出すること。</t>
    <rPh sb="1" eb="3">
      <t>ショクイン</t>
    </rPh>
    <rPh sb="4" eb="6">
      <t>チンギン</t>
    </rPh>
    <rPh sb="6" eb="8">
      <t>カイゼン</t>
    </rPh>
    <rPh sb="9" eb="10">
      <t>トモナ</t>
    </rPh>
    <rPh sb="11" eb="13">
      <t>ゾウカ</t>
    </rPh>
    <rPh sb="15" eb="17">
      <t>ホウテイ</t>
    </rPh>
    <rPh sb="17" eb="20">
      <t>フクリヒ</t>
    </rPh>
    <rPh sb="20" eb="21">
      <t>トウ</t>
    </rPh>
    <rPh sb="22" eb="25">
      <t>ジギョウヌシ</t>
    </rPh>
    <rPh sb="25" eb="28">
      <t>フタンブン</t>
    </rPh>
    <rPh sb="29" eb="32">
      <t>ゴウケイガク</t>
    </rPh>
    <rPh sb="63" eb="66">
      <t>ゼンネンド</t>
    </rPh>
    <rPh sb="89" eb="92">
      <t>ゼンネンド</t>
    </rPh>
    <phoneticPr fontId="1"/>
  </si>
  <si>
    <t>賃金改善等見込額合計（⑥）が補助額（②）以上</t>
    <rPh sb="0" eb="2">
      <t>チンギン</t>
    </rPh>
    <rPh sb="2" eb="4">
      <t>カイゼン</t>
    </rPh>
    <rPh sb="4" eb="5">
      <t>トウ</t>
    </rPh>
    <rPh sb="5" eb="7">
      <t>ミコミ</t>
    </rPh>
    <rPh sb="7" eb="8">
      <t>ガク</t>
    </rPh>
    <rPh sb="8" eb="10">
      <t>ゴウケイ</t>
    </rPh>
    <rPh sb="14" eb="17">
      <t>ホジョガク</t>
    </rPh>
    <rPh sb="20" eb="22">
      <t>イジョウ</t>
    </rPh>
    <phoneticPr fontId="1"/>
  </si>
  <si>
    <t>令和7年度放課後児童支援員等処遇改善事業賃金改善計画書</t>
    <rPh sb="0" eb="2">
      <t>レイワ</t>
    </rPh>
    <rPh sb="3" eb="5">
      <t>ネンド</t>
    </rPh>
    <rPh sb="5" eb="8">
      <t>ホウカゴ</t>
    </rPh>
    <rPh sb="8" eb="10">
      <t>ジドウ</t>
    </rPh>
    <rPh sb="10" eb="13">
      <t>シエンイン</t>
    </rPh>
    <rPh sb="13" eb="14">
      <t>トウ</t>
    </rPh>
    <rPh sb="14" eb="16">
      <t>ショグウ</t>
    </rPh>
    <rPh sb="16" eb="18">
      <t>カイゼン</t>
    </rPh>
    <rPh sb="18" eb="20">
      <t>ジギョウ</t>
    </rPh>
    <rPh sb="20" eb="22">
      <t>チンギン</t>
    </rPh>
    <rPh sb="22" eb="24">
      <t>カイゼン</t>
    </rPh>
    <rPh sb="24" eb="27">
      <t>ケイカクショ</t>
    </rPh>
    <phoneticPr fontId="1"/>
  </si>
  <si>
    <t>（令和７年度）</t>
    <rPh sb="1" eb="3">
      <t>レイワ</t>
    </rPh>
    <rPh sb="4" eb="6">
      <t>ネンド</t>
    </rPh>
    <phoneticPr fontId="1"/>
  </si>
  <si>
    <t>⑩賃金改善見込額（令和７年度の総額）</t>
    <rPh sb="1" eb="3">
      <t>チンギン</t>
    </rPh>
    <rPh sb="3" eb="5">
      <t>カイゼン</t>
    </rPh>
    <rPh sb="5" eb="7">
      <t>ミコ</t>
    </rPh>
    <rPh sb="7" eb="8">
      <t>ガク</t>
    </rPh>
    <rPh sb="9" eb="11">
      <t>レイワ</t>
    </rPh>
    <rPh sb="12" eb="14">
      <t>ネンド</t>
    </rPh>
    <rPh sb="15" eb="17">
      <t>ソウガク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</si>
</sst>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人&quot;\ "/>
    <numFmt numFmtId="177" formatCode="#,##0&quot;円&quot;;[Red]\-#,##0"/>
    <numFmt numFmtId="178" formatCode="0.0&quot;時間&quot;\ "/>
    <numFmt numFmtId="179" formatCode="#,##0&quot;月&quot;;[Red]\-#,##0"/>
  </numFmts>
  <fonts count="1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HGｺﾞｼｯｸM"/>
      <family val="3"/>
      <charset val="128"/>
    </font>
    <font>
      <b/>
      <sz val="11"/>
      <color theme="1"/>
      <name val="HGｺﾞｼｯｸM"/>
      <family val="3"/>
      <charset val="128"/>
    </font>
    <font>
      <b/>
      <sz val="14"/>
      <color theme="1"/>
      <name val="HGｺﾞｼｯｸM"/>
      <family val="3"/>
      <charset val="128"/>
    </font>
    <font>
      <sz val="14"/>
      <color theme="1"/>
      <name val="ＤＦ特太ゴシック体"/>
      <family val="3"/>
      <charset val="128"/>
    </font>
    <font>
      <sz val="10"/>
      <name val="ＭＳ Ｐゴシック"/>
      <family val="3"/>
      <charset val="128"/>
    </font>
    <font>
      <sz val="11"/>
      <name val="ＭＳ Ｐゴシック"/>
      <family val="3"/>
      <charset val="128"/>
    </font>
    <font>
      <b/>
      <sz val="8"/>
      <color theme="1"/>
      <name val="HGｺﾞｼｯｸM"/>
      <family val="3"/>
      <charset val="128"/>
    </font>
    <font>
      <b/>
      <sz val="10"/>
      <color theme="1"/>
      <name val="HGｺﾞｼｯｸM"/>
      <family val="3"/>
      <charset val="128"/>
    </font>
    <font>
      <sz val="20"/>
      <color theme="1"/>
      <name val="ＤＦ特太ゴシック体"/>
      <family val="3"/>
      <charset val="128"/>
    </font>
    <font>
      <sz val="6"/>
      <color theme="1"/>
      <name val="HGｺﾞｼｯｸM"/>
      <family val="3"/>
      <charset val="128"/>
    </font>
    <font>
      <sz val="11"/>
      <name val="HGｺﾞｼｯｸM"/>
      <family val="3"/>
      <charset val="128"/>
    </font>
    <font>
      <b/>
      <sz val="11"/>
      <name val="HGｺﾞｼｯｸM"/>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7" fillId="0" borderId="0"/>
    <xf numFmtId="0" fontId="8" fillId="0" borderId="0">
      <alignment vertical="center"/>
    </xf>
    <xf numFmtId="0" fontId="8" fillId="0" borderId="0"/>
    <xf numFmtId="38" fontId="2" fillId="0" borderId="0" applyFont="0" applyFill="0" applyBorder="0" applyAlignment="0" applyProtection="0">
      <alignment vertical="center"/>
    </xf>
  </cellStyleXfs>
  <cellXfs count="196">
    <xf numFmtId="0" fontId="0" fillId="0" borderId="0" xfId="0">
      <alignment vertical="center"/>
    </xf>
    <xf numFmtId="0" fontId="3" fillId="0" borderId="0" xfId="0" applyFont="1">
      <alignment vertical="center"/>
    </xf>
    <xf numFmtId="38" fontId="3" fillId="0" borderId="0" xfId="1" applyFont="1">
      <alignment vertical="center"/>
    </xf>
    <xf numFmtId="38" fontId="3" fillId="0" borderId="0" xfId="1" applyFont="1" applyAlignment="1">
      <alignment horizontal="center" vertical="center"/>
    </xf>
    <xf numFmtId="38" fontId="4" fillId="0" borderId="0" xfId="1" applyFont="1">
      <alignment vertical="center"/>
    </xf>
    <xf numFmtId="38" fontId="3" fillId="0" borderId="0" xfId="1" applyFont="1" applyAlignment="1">
      <alignment vertical="center"/>
    </xf>
    <xf numFmtId="38" fontId="3" fillId="0" borderId="0" xfId="1" applyFont="1" applyAlignment="1">
      <alignment horizontal="right" vertical="center"/>
    </xf>
    <xf numFmtId="38" fontId="3" fillId="0" borderId="0" xfId="1"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38" fontId="3" fillId="0" borderId="0" xfId="1" applyFont="1" applyFill="1">
      <alignment vertical="center"/>
    </xf>
    <xf numFmtId="38" fontId="3" fillId="0" borderId="0" xfId="1" applyFont="1" applyFill="1" applyBorder="1" applyAlignment="1">
      <alignment horizontal="left" vertical="center"/>
    </xf>
    <xf numFmtId="38" fontId="3" fillId="0" borderId="0" xfId="1" applyFont="1" applyFill="1" applyBorder="1" applyAlignment="1">
      <alignment horizontal="left" vertical="center" wrapText="1"/>
    </xf>
    <xf numFmtId="38" fontId="3" fillId="0" borderId="0" xfId="1" applyFont="1" applyFill="1" applyBorder="1" applyAlignment="1">
      <alignment horizontal="center" vertical="center"/>
    </xf>
    <xf numFmtId="177" fontId="3" fillId="2" borderId="1" xfId="1" applyNumberFormat="1" applyFont="1" applyFill="1" applyBorder="1">
      <alignment vertical="center"/>
    </xf>
    <xf numFmtId="178" fontId="3" fillId="0" borderId="1" xfId="0" applyNumberFormat="1" applyFont="1" applyFill="1" applyBorder="1">
      <alignment vertical="center"/>
    </xf>
    <xf numFmtId="0" fontId="3" fillId="0" borderId="36" xfId="0" applyFont="1" applyBorder="1" applyAlignment="1">
      <alignment horizontal="center" vertical="center"/>
    </xf>
    <xf numFmtId="177" fontId="3" fillId="0" borderId="28" xfId="0" applyNumberFormat="1" applyFont="1" applyBorder="1">
      <alignment vertical="center"/>
    </xf>
    <xf numFmtId="0" fontId="3" fillId="0" borderId="39" xfId="0" applyFont="1" applyBorder="1" applyAlignment="1">
      <alignment horizontal="center" vertical="center"/>
    </xf>
    <xf numFmtId="177" fontId="3" fillId="2" borderId="33" xfId="1" applyNumberFormat="1" applyFont="1" applyFill="1" applyBorder="1">
      <alignment vertical="center"/>
    </xf>
    <xf numFmtId="0" fontId="4" fillId="0" borderId="11" xfId="0" applyFont="1" applyBorder="1">
      <alignment vertical="center"/>
    </xf>
    <xf numFmtId="0" fontId="9" fillId="0" borderId="30" xfId="0" applyFont="1" applyBorder="1" applyAlignment="1">
      <alignment horizontal="center" vertical="center" wrapText="1"/>
    </xf>
    <xf numFmtId="177" fontId="3" fillId="2" borderId="35" xfId="0" applyNumberFormat="1" applyFont="1" applyFill="1" applyBorder="1">
      <alignment vertical="center"/>
    </xf>
    <xf numFmtId="0" fontId="4" fillId="0" borderId="10" xfId="0" applyFont="1" applyBorder="1">
      <alignment vertical="center"/>
    </xf>
    <xf numFmtId="0" fontId="4" fillId="0" borderId="23" xfId="0" applyFont="1" applyBorder="1">
      <alignment vertical="center"/>
    </xf>
    <xf numFmtId="0" fontId="4" fillId="0" borderId="17" xfId="0" applyFont="1" applyBorder="1">
      <alignment vertical="center"/>
    </xf>
    <xf numFmtId="0" fontId="4" fillId="0" borderId="41" xfId="0" applyFont="1" applyBorder="1" applyAlignment="1">
      <alignment horizontal="center" vertical="center"/>
    </xf>
    <xf numFmtId="177" fontId="3" fillId="2" borderId="34" xfId="1" applyNumberFormat="1" applyFont="1" applyFill="1" applyBorder="1">
      <alignment vertical="center"/>
    </xf>
    <xf numFmtId="177" fontId="3" fillId="0" borderId="43" xfId="1" applyNumberFormat="1" applyFont="1" applyBorder="1">
      <alignment vertical="center"/>
    </xf>
    <xf numFmtId="177" fontId="3" fillId="2" borderId="32" xfId="1" applyNumberFormat="1" applyFont="1" applyFill="1" applyBorder="1">
      <alignment vertical="center"/>
    </xf>
    <xf numFmtId="177" fontId="3" fillId="0" borderId="44" xfId="1" applyNumberFormat="1" applyFont="1" applyBorder="1">
      <alignment vertical="center"/>
    </xf>
    <xf numFmtId="177" fontId="3" fillId="0" borderId="29" xfId="0" applyNumberFormat="1" applyFont="1" applyBorder="1">
      <alignment vertical="center"/>
    </xf>
    <xf numFmtId="177" fontId="3" fillId="0" borderId="38" xfId="0" applyNumberFormat="1" applyFont="1" applyBorder="1">
      <alignment vertical="center"/>
    </xf>
    <xf numFmtId="0" fontId="10" fillId="0" borderId="31" xfId="0" applyFont="1" applyBorder="1" applyAlignment="1">
      <alignment horizontal="center" vertical="center" wrapText="1"/>
    </xf>
    <xf numFmtId="0" fontId="10" fillId="0" borderId="41" xfId="0" applyFont="1" applyBorder="1" applyAlignment="1">
      <alignment horizontal="center" vertical="center" wrapText="1"/>
    </xf>
    <xf numFmtId="178" fontId="3" fillId="2" borderId="34" xfId="0" applyNumberFormat="1" applyFont="1" applyFill="1" applyBorder="1">
      <alignment vertical="center"/>
    </xf>
    <xf numFmtId="176" fontId="3" fillId="0" borderId="43" xfId="0" applyNumberFormat="1" applyFont="1" applyBorder="1">
      <alignment vertical="center"/>
    </xf>
    <xf numFmtId="178" fontId="3" fillId="2" borderId="32" xfId="0" applyNumberFormat="1" applyFont="1" applyFill="1" applyBorder="1">
      <alignment vertical="center"/>
    </xf>
    <xf numFmtId="176" fontId="3" fillId="0" borderId="44" xfId="0" applyNumberFormat="1" applyFont="1" applyBorder="1">
      <alignment vertical="center"/>
    </xf>
    <xf numFmtId="0" fontId="3" fillId="0" borderId="0" xfId="0" applyFont="1" applyAlignment="1">
      <alignment horizontal="right" vertical="center"/>
    </xf>
    <xf numFmtId="0" fontId="3" fillId="0" borderId="0" xfId="0" applyFont="1" applyFill="1" applyBorder="1" applyAlignment="1">
      <alignment horizontal="center" vertical="center"/>
    </xf>
    <xf numFmtId="177" fontId="3" fillId="0" borderId="0" xfId="0" applyNumberFormat="1" applyFont="1" applyFill="1" applyBorder="1">
      <alignment vertical="center"/>
    </xf>
    <xf numFmtId="0" fontId="3" fillId="0" borderId="0" xfId="0" applyFont="1" applyFill="1" applyBorder="1">
      <alignment vertical="center"/>
    </xf>
    <xf numFmtId="0" fontId="3" fillId="0" borderId="0" xfId="0" applyFont="1" applyFill="1">
      <alignment vertical="center"/>
    </xf>
    <xf numFmtId="0" fontId="3" fillId="0" borderId="0" xfId="0" applyFont="1" applyFill="1" applyBorder="1" applyAlignment="1">
      <alignment horizontal="left" vertical="center"/>
    </xf>
    <xf numFmtId="0" fontId="3" fillId="2" borderId="39"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0" fontId="5" fillId="0" borderId="0" xfId="0" applyFont="1" applyAlignment="1">
      <alignment vertical="center"/>
    </xf>
    <xf numFmtId="38" fontId="4" fillId="0" borderId="14" xfId="1" applyFont="1" applyBorder="1">
      <alignment vertical="center"/>
    </xf>
    <xf numFmtId="179" fontId="3" fillId="2" borderId="39" xfId="1" applyNumberFormat="1" applyFont="1" applyFill="1" applyBorder="1">
      <alignment vertical="center"/>
    </xf>
    <xf numFmtId="179" fontId="3" fillId="0" borderId="35" xfId="0" applyNumberFormat="1" applyFont="1" applyFill="1" applyBorder="1">
      <alignment vertical="center"/>
    </xf>
    <xf numFmtId="0" fontId="11" fillId="0" borderId="0" xfId="0" applyFont="1" applyAlignment="1">
      <alignment horizontal="center" vertical="center"/>
    </xf>
    <xf numFmtId="177" fontId="3" fillId="0" borderId="39" xfId="1" applyNumberFormat="1" applyFont="1" applyFill="1" applyBorder="1">
      <alignment vertical="center"/>
    </xf>
    <xf numFmtId="177" fontId="3" fillId="0" borderId="36" xfId="1" applyNumberFormat="1" applyFont="1" applyFill="1" applyBorder="1">
      <alignment vertical="center"/>
    </xf>
    <xf numFmtId="177" fontId="3" fillId="0" borderId="35" xfId="0" applyNumberFormat="1" applyFont="1" applyFill="1" applyBorder="1">
      <alignment vertical="center"/>
    </xf>
    <xf numFmtId="0" fontId="3" fillId="0" borderId="37" xfId="0" applyFont="1" applyBorder="1" applyAlignment="1">
      <alignment vertical="center"/>
    </xf>
    <xf numFmtId="0" fontId="4" fillId="0" borderId="30" xfId="0" applyFont="1" applyBorder="1" applyAlignment="1">
      <alignment horizontal="center" vertical="center" wrapText="1"/>
    </xf>
    <xf numFmtId="176" fontId="3" fillId="0" borderId="8" xfId="0" applyNumberFormat="1" applyFont="1" applyBorder="1" applyAlignment="1">
      <alignment vertical="center"/>
    </xf>
    <xf numFmtId="0" fontId="3" fillId="0" borderId="9" xfId="0" applyFont="1" applyBorder="1" applyAlignment="1">
      <alignment horizontal="center" vertical="center"/>
    </xf>
    <xf numFmtId="38" fontId="3" fillId="0" borderId="11" xfId="1" applyFont="1" applyBorder="1" applyAlignment="1">
      <alignment horizontal="center" vertical="center"/>
    </xf>
    <xf numFmtId="38" fontId="3" fillId="0" borderId="23" xfId="1" applyFont="1" applyBorder="1" applyAlignment="1">
      <alignment horizontal="center" vertical="center"/>
    </xf>
    <xf numFmtId="177" fontId="3" fillId="0" borderId="27" xfId="1" applyNumberFormat="1" applyFont="1" applyFill="1" applyBorder="1" applyAlignment="1">
      <alignment horizontal="right" vertical="center" shrinkToFit="1"/>
    </xf>
    <xf numFmtId="176" fontId="3" fillId="0" borderId="43" xfId="0" applyNumberFormat="1" applyFont="1" applyFill="1" applyBorder="1">
      <alignment vertical="center"/>
    </xf>
    <xf numFmtId="176" fontId="3" fillId="0" borderId="44" xfId="0" applyNumberFormat="1" applyFont="1" applyFill="1" applyBorder="1">
      <alignment vertical="center"/>
    </xf>
    <xf numFmtId="176" fontId="3" fillId="0" borderId="35" xfId="0" applyNumberFormat="1" applyFont="1" applyBorder="1" applyAlignment="1">
      <alignment vertical="center"/>
    </xf>
    <xf numFmtId="177" fontId="3" fillId="0" borderId="39" xfId="0" applyNumberFormat="1" applyFont="1" applyFill="1" applyBorder="1">
      <alignment vertical="center"/>
    </xf>
    <xf numFmtId="177" fontId="3" fillId="0" borderId="36" xfId="0" applyNumberFormat="1" applyFont="1" applyFill="1" applyBorder="1">
      <alignment vertical="center"/>
    </xf>
    <xf numFmtId="38" fontId="3" fillId="0" borderId="0" xfId="1" applyFont="1" applyFill="1" applyBorder="1">
      <alignment vertical="center"/>
    </xf>
    <xf numFmtId="38" fontId="3" fillId="0" borderId="0" xfId="1" applyFont="1" applyFill="1" applyBorder="1" applyAlignment="1">
      <alignment horizontal="center" vertical="center" shrinkToFit="1"/>
    </xf>
    <xf numFmtId="178" fontId="3" fillId="0" borderId="33" xfId="0" applyNumberFormat="1" applyFont="1" applyFill="1" applyBorder="1">
      <alignment vertical="center"/>
    </xf>
    <xf numFmtId="0" fontId="4" fillId="0" borderId="50" xfId="0" applyFont="1" applyBorder="1" applyAlignment="1">
      <alignment horizontal="center" vertical="center"/>
    </xf>
    <xf numFmtId="0" fontId="4" fillId="0" borderId="52" xfId="0" applyFont="1" applyBorder="1" applyAlignment="1">
      <alignment horizontal="center" vertical="center"/>
    </xf>
    <xf numFmtId="0" fontId="4" fillId="0" borderId="52" xfId="0" applyFont="1" applyBorder="1" applyAlignment="1">
      <alignment vertical="center"/>
    </xf>
    <xf numFmtId="0" fontId="10" fillId="0" borderId="53"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0" xfId="0" applyFont="1" applyBorder="1">
      <alignment vertical="center"/>
    </xf>
    <xf numFmtId="0" fontId="4" fillId="0" borderId="54" xfId="0" applyFont="1" applyBorder="1" applyAlignment="1">
      <alignment horizontal="center" vertical="center" wrapText="1"/>
    </xf>
    <xf numFmtId="0" fontId="4" fillId="0" borderId="53" xfId="0" applyFont="1" applyBorder="1" applyAlignment="1">
      <alignment horizontal="center" vertical="center"/>
    </xf>
    <xf numFmtId="178" fontId="3" fillId="2" borderId="40" xfId="0" applyNumberFormat="1" applyFont="1" applyFill="1" applyBorder="1">
      <alignment vertical="center"/>
    </xf>
    <xf numFmtId="0" fontId="4" fillId="0" borderId="55" xfId="0" applyFont="1" applyBorder="1" applyAlignment="1">
      <alignment vertical="center"/>
    </xf>
    <xf numFmtId="0" fontId="3" fillId="0" borderId="29" xfId="0" applyFont="1" applyBorder="1" applyAlignment="1">
      <alignment vertical="center"/>
    </xf>
    <xf numFmtId="0" fontId="3" fillId="2" borderId="39" xfId="0" applyFont="1" applyFill="1" applyBorder="1" applyAlignment="1">
      <alignment vertical="center" wrapText="1"/>
    </xf>
    <xf numFmtId="0" fontId="3" fillId="2" borderId="36" xfId="0" applyFont="1" applyFill="1" applyBorder="1" applyAlignment="1">
      <alignment vertical="center" wrapText="1"/>
    </xf>
    <xf numFmtId="0" fontId="3" fillId="0" borderId="35" xfId="0" applyFont="1" applyBorder="1" applyAlignment="1">
      <alignment vertical="center" wrapText="1"/>
    </xf>
    <xf numFmtId="38" fontId="3" fillId="0" borderId="0" xfId="1" applyFont="1" applyBorder="1" applyAlignment="1">
      <alignment horizontal="left" vertical="center" wrapText="1"/>
    </xf>
    <xf numFmtId="38" fontId="3" fillId="4" borderId="0" xfId="1" applyFont="1" applyFill="1" applyBorder="1" applyAlignment="1">
      <alignment horizontal="center" vertical="center"/>
    </xf>
    <xf numFmtId="38" fontId="3" fillId="4" borderId="0" xfId="1" applyFont="1" applyFill="1">
      <alignment vertical="center"/>
    </xf>
    <xf numFmtId="38" fontId="3" fillId="0" borderId="0" xfId="1" applyFont="1" applyBorder="1" applyAlignment="1" applyProtection="1">
      <alignment horizontal="left" vertical="center" wrapText="1"/>
      <protection locked="0"/>
    </xf>
    <xf numFmtId="38" fontId="3" fillId="0" borderId="0" xfId="1" applyFont="1" applyFill="1" applyBorder="1" applyAlignment="1" applyProtection="1">
      <alignment horizontal="center" vertical="center"/>
      <protection locked="0"/>
    </xf>
    <xf numFmtId="38" fontId="3" fillId="0" borderId="0" xfId="1" applyFont="1" applyFill="1" applyProtection="1">
      <alignment vertical="center"/>
      <protection locked="0"/>
    </xf>
    <xf numFmtId="38" fontId="13" fillId="0" borderId="0" xfId="5" applyFont="1">
      <alignment vertical="center"/>
    </xf>
    <xf numFmtId="38" fontId="13" fillId="0" borderId="0" xfId="5" applyFont="1" applyAlignment="1">
      <alignment horizontal="right" vertical="center"/>
    </xf>
    <xf numFmtId="38" fontId="14" fillId="0" borderId="0" xfId="5" applyFont="1">
      <alignment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38" fontId="3" fillId="0" borderId="9" xfId="1" applyFont="1" applyBorder="1" applyAlignment="1">
      <alignment horizontal="center" vertical="center"/>
    </xf>
    <xf numFmtId="38" fontId="3" fillId="0" borderId="25" xfId="1" applyFont="1" applyFill="1" applyBorder="1" applyAlignment="1">
      <alignment horizontal="right" vertical="center"/>
    </xf>
    <xf numFmtId="38" fontId="3" fillId="0" borderId="3" xfId="1" applyFont="1" applyFill="1" applyBorder="1" applyAlignment="1">
      <alignment horizontal="right" vertical="center"/>
    </xf>
    <xf numFmtId="38" fontId="3" fillId="0" borderId="56" xfId="1" applyFont="1" applyFill="1" applyBorder="1" applyAlignment="1">
      <alignment horizontal="right" vertical="center"/>
    </xf>
    <xf numFmtId="38" fontId="3" fillId="0" borderId="57" xfId="1" applyFont="1" applyFill="1" applyBorder="1" applyAlignment="1">
      <alignment horizontal="right" vertical="center"/>
    </xf>
    <xf numFmtId="38" fontId="3" fillId="0" borderId="3" xfId="1" applyFont="1" applyBorder="1" applyAlignment="1">
      <alignment horizontal="left" vertical="center"/>
    </xf>
    <xf numFmtId="38" fontId="3" fillId="0" borderId="24" xfId="1" applyFont="1" applyBorder="1" applyAlignment="1">
      <alignment horizontal="left" vertical="center"/>
    </xf>
    <xf numFmtId="38" fontId="3" fillId="0" borderId="57" xfId="1" applyFont="1" applyBorder="1" applyAlignment="1">
      <alignment horizontal="left" vertical="center"/>
    </xf>
    <xf numFmtId="38" fontId="3" fillId="0" borderId="58" xfId="1" applyFont="1" applyBorder="1" applyAlignment="1">
      <alignment horizontal="left" vertical="center"/>
    </xf>
    <xf numFmtId="38" fontId="3" fillId="0" borderId="17" xfId="1" applyFont="1" applyBorder="1" applyAlignment="1">
      <alignment horizontal="left" vertical="center"/>
    </xf>
    <xf numFmtId="38" fontId="3" fillId="0" borderId="19" xfId="1" applyFont="1" applyBorder="1" applyAlignment="1">
      <alignment horizontal="left" vertical="center"/>
    </xf>
    <xf numFmtId="38" fontId="3" fillId="0" borderId="20" xfId="1" applyFont="1" applyBorder="1" applyAlignment="1">
      <alignment horizontal="left" vertical="center"/>
    </xf>
    <xf numFmtId="38" fontId="3" fillId="0" borderId="17" xfId="1" applyFont="1" applyBorder="1" applyAlignment="1">
      <alignment horizontal="right" vertical="center"/>
    </xf>
    <xf numFmtId="38" fontId="3" fillId="0" borderId="19" xfId="1" applyFont="1" applyBorder="1" applyAlignment="1">
      <alignment horizontal="right" vertical="center"/>
    </xf>
    <xf numFmtId="38" fontId="3" fillId="0" borderId="10" xfId="1" applyFont="1" applyFill="1" applyBorder="1" applyAlignment="1">
      <alignment horizontal="right" vertical="center"/>
    </xf>
    <xf numFmtId="38" fontId="3" fillId="0" borderId="11" xfId="1" applyFont="1" applyFill="1" applyBorder="1" applyAlignment="1">
      <alignment horizontal="right" vertical="center"/>
    </xf>
    <xf numFmtId="38" fontId="3" fillId="0" borderId="11" xfId="1" applyFont="1" applyBorder="1" applyAlignment="1">
      <alignment horizontal="left" vertical="center"/>
    </xf>
    <xf numFmtId="38" fontId="3" fillId="0" borderId="23" xfId="1" applyFont="1" applyBorder="1" applyAlignment="1">
      <alignment horizontal="left" vertical="center"/>
    </xf>
    <xf numFmtId="38" fontId="3" fillId="0" borderId="6" xfId="1" applyFont="1" applyBorder="1" applyAlignment="1">
      <alignment horizontal="left" vertical="center"/>
    </xf>
    <xf numFmtId="38" fontId="3" fillId="0" borderId="15" xfId="1" applyFont="1" applyBorder="1" applyAlignment="1">
      <alignment horizontal="left" vertical="center"/>
    </xf>
    <xf numFmtId="38" fontId="3" fillId="0" borderId="22" xfId="1" applyFont="1" applyBorder="1" applyAlignment="1">
      <alignment horizontal="left" vertical="center"/>
    </xf>
    <xf numFmtId="38" fontId="3" fillId="0" borderId="10" xfId="1" applyFont="1" applyBorder="1" applyAlignment="1">
      <alignment horizontal="left" vertical="center"/>
    </xf>
    <xf numFmtId="38" fontId="3" fillId="0" borderId="0" xfId="1" applyFont="1" applyAlignment="1">
      <alignment horizontal="right" vertical="center"/>
    </xf>
    <xf numFmtId="38" fontId="3" fillId="0" borderId="0" xfId="1" applyFont="1" applyAlignment="1">
      <alignment horizontal="center" vertical="center"/>
    </xf>
    <xf numFmtId="38" fontId="3" fillId="2" borderId="0" xfId="1" applyFont="1" applyFill="1" applyAlignment="1">
      <alignment horizontal="center" vertical="center"/>
    </xf>
    <xf numFmtId="38" fontId="3" fillId="0" borderId="5" xfId="1" applyFont="1" applyBorder="1" applyAlignment="1">
      <alignment horizontal="center" vertical="center" shrinkToFit="1"/>
    </xf>
    <xf numFmtId="38" fontId="3" fillId="2" borderId="5" xfId="1" applyFont="1" applyFill="1" applyBorder="1" applyAlignment="1">
      <alignment horizontal="center" vertical="center"/>
    </xf>
    <xf numFmtId="38" fontId="3" fillId="2" borderId="11" xfId="1" applyFont="1" applyFill="1" applyBorder="1" applyAlignment="1">
      <alignment horizontal="center" vertical="center"/>
    </xf>
    <xf numFmtId="38" fontId="3" fillId="0" borderId="11" xfId="1" applyFont="1" applyBorder="1" applyAlignment="1">
      <alignment horizontal="center" vertical="center"/>
    </xf>
    <xf numFmtId="38" fontId="6" fillId="0" borderId="0" xfId="1" applyFont="1" applyAlignment="1">
      <alignment horizontal="center" vertical="center"/>
    </xf>
    <xf numFmtId="38" fontId="3" fillId="0" borderId="22" xfId="1" applyFont="1" applyBorder="1" applyAlignment="1">
      <alignment horizontal="right" vertical="center"/>
    </xf>
    <xf numFmtId="38" fontId="3" fillId="0" borderId="6" xfId="1" applyFont="1" applyBorder="1" applyAlignment="1">
      <alignment horizontal="right" vertical="center"/>
    </xf>
    <xf numFmtId="38" fontId="3" fillId="0" borderId="21" xfId="1" applyFont="1" applyBorder="1" applyAlignment="1">
      <alignment horizontal="left" vertical="center"/>
    </xf>
    <xf numFmtId="38" fontId="3" fillId="0" borderId="12" xfId="1" applyFont="1" applyBorder="1" applyAlignment="1">
      <alignment horizontal="left" vertical="center"/>
    </xf>
    <xf numFmtId="38" fontId="3" fillId="0" borderId="13" xfId="1" applyFont="1" applyBorder="1" applyAlignment="1">
      <alignment horizontal="left" vertical="center"/>
    </xf>
    <xf numFmtId="38" fontId="3" fillId="0" borderId="10" xfId="1" applyFont="1" applyBorder="1" applyAlignment="1">
      <alignment horizontal="center" vertical="center"/>
    </xf>
    <xf numFmtId="38" fontId="13" fillId="0" borderId="22" xfId="5" applyFont="1" applyBorder="1" applyAlignment="1">
      <alignment vertical="center" shrinkToFit="1"/>
    </xf>
    <xf numFmtId="38" fontId="13" fillId="0" borderId="6" xfId="5" applyFont="1" applyBorder="1" applyAlignment="1">
      <alignment vertical="center" shrinkToFit="1"/>
    </xf>
    <xf numFmtId="38" fontId="13" fillId="0" borderId="15" xfId="5" applyFont="1" applyBorder="1" applyAlignment="1">
      <alignment vertical="center" shrinkToFit="1"/>
    </xf>
    <xf numFmtId="38" fontId="13" fillId="2" borderId="22" xfId="5" applyFont="1" applyFill="1" applyBorder="1" applyAlignment="1" applyProtection="1">
      <alignment horizontal="center" vertical="center" shrinkToFit="1"/>
      <protection locked="0"/>
    </xf>
    <xf numFmtId="38" fontId="13" fillId="2" borderId="6" xfId="5" applyFont="1" applyFill="1" applyBorder="1" applyAlignment="1" applyProtection="1">
      <alignment horizontal="center" vertical="center" shrinkToFit="1"/>
      <protection locked="0"/>
    </xf>
    <xf numFmtId="38" fontId="13" fillId="2" borderId="15" xfId="5" applyFont="1" applyFill="1" applyBorder="1" applyAlignment="1" applyProtection="1">
      <alignment horizontal="center" vertical="center" shrinkToFit="1"/>
      <protection locked="0"/>
    </xf>
    <xf numFmtId="38" fontId="13" fillId="0" borderId="47" xfId="5" applyFont="1" applyBorder="1" applyAlignment="1">
      <alignment vertical="center" shrinkToFit="1"/>
    </xf>
    <xf numFmtId="38" fontId="13" fillId="0" borderId="18" xfId="5" applyFont="1" applyBorder="1" applyAlignment="1">
      <alignment vertical="center" shrinkToFit="1"/>
    </xf>
    <xf numFmtId="38" fontId="13" fillId="0" borderId="48" xfId="5" applyFont="1" applyBorder="1" applyAlignment="1">
      <alignment vertical="center" shrinkToFit="1"/>
    </xf>
    <xf numFmtId="38" fontId="13" fillId="2" borderId="47" xfId="5" applyFont="1" applyFill="1" applyBorder="1" applyAlignment="1" applyProtection="1">
      <alignment horizontal="center" vertical="center" shrinkToFit="1"/>
      <protection locked="0"/>
    </xf>
    <xf numFmtId="38" fontId="13" fillId="2" borderId="18" xfId="5" applyFont="1" applyFill="1" applyBorder="1" applyAlignment="1" applyProtection="1">
      <alignment horizontal="center" vertical="center" shrinkToFit="1"/>
      <protection locked="0"/>
    </xf>
    <xf numFmtId="38" fontId="13" fillId="2" borderId="48" xfId="5" applyFont="1" applyFill="1" applyBorder="1" applyAlignment="1" applyProtection="1">
      <alignment horizontal="center" vertical="center" shrinkToFit="1"/>
      <protection locked="0"/>
    </xf>
    <xf numFmtId="38" fontId="13" fillId="0" borderId="22" xfId="5" applyFont="1" applyBorder="1" applyAlignment="1">
      <alignment horizontal="center" vertical="center" shrinkToFit="1"/>
    </xf>
    <xf numFmtId="38" fontId="13" fillId="0" borderId="6" xfId="5" applyFont="1" applyBorder="1" applyAlignment="1">
      <alignment horizontal="center" vertical="center" shrinkToFit="1"/>
    </xf>
    <xf numFmtId="38" fontId="13" fillId="0" borderId="15" xfId="5" applyFont="1" applyBorder="1" applyAlignment="1">
      <alignment horizontal="center" vertical="center" shrinkToFit="1"/>
    </xf>
    <xf numFmtId="38" fontId="3" fillId="0" borderId="2" xfId="1" applyFont="1" applyBorder="1" applyAlignment="1">
      <alignment horizontal="left" vertical="center" wrapText="1"/>
    </xf>
    <xf numFmtId="38" fontId="3" fillId="0" borderId="3" xfId="1" applyFont="1" applyBorder="1" applyAlignment="1">
      <alignment horizontal="left" vertical="center" wrapText="1"/>
    </xf>
    <xf numFmtId="38" fontId="3" fillId="0" borderId="24" xfId="1" applyFont="1" applyBorder="1" applyAlignment="1">
      <alignment horizontal="left" vertical="center" wrapText="1"/>
    </xf>
    <xf numFmtId="38" fontId="3" fillId="0" borderId="4" xfId="1" applyFont="1" applyBorder="1" applyAlignment="1">
      <alignment horizontal="left" vertical="center" wrapText="1"/>
    </xf>
    <xf numFmtId="38" fontId="3" fillId="0" borderId="0" xfId="1" applyFont="1" applyBorder="1" applyAlignment="1">
      <alignment horizontal="left" vertical="center" wrapText="1"/>
    </xf>
    <xf numFmtId="38" fontId="3" fillId="0" borderId="16" xfId="1" applyFont="1" applyBorder="1" applyAlignment="1">
      <alignment horizontal="left" vertical="center" wrapText="1"/>
    </xf>
    <xf numFmtId="38" fontId="3" fillId="0" borderId="25" xfId="1" applyFont="1" applyBorder="1" applyAlignment="1">
      <alignment horizontal="left" vertical="center" wrapText="1"/>
    </xf>
    <xf numFmtId="38" fontId="3" fillId="0" borderId="56" xfId="1" applyFont="1" applyBorder="1" applyAlignment="1">
      <alignment horizontal="left" vertical="center" wrapText="1"/>
    </xf>
    <xf numFmtId="38" fontId="3" fillId="0" borderId="57" xfId="1" applyFont="1" applyBorder="1" applyAlignment="1">
      <alignment horizontal="left" vertical="center" wrapText="1"/>
    </xf>
    <xf numFmtId="38" fontId="3" fillId="0" borderId="58" xfId="1" applyFont="1" applyBorder="1" applyAlignment="1">
      <alignment horizontal="left" vertical="center" wrapText="1"/>
    </xf>
    <xf numFmtId="38" fontId="13" fillId="0" borderId="21" xfId="5" applyFont="1" applyBorder="1" applyAlignment="1">
      <alignment horizontal="center" vertical="center" shrinkToFit="1"/>
    </xf>
    <xf numFmtId="38" fontId="13" fillId="0" borderId="12" xfId="5" applyFont="1" applyBorder="1" applyAlignment="1">
      <alignment horizontal="center" vertical="center" shrinkToFit="1"/>
    </xf>
    <xf numFmtId="38" fontId="13" fillId="0" borderId="13" xfId="5" applyFont="1" applyBorder="1" applyAlignment="1">
      <alignment horizontal="center" vertical="center" shrinkToFit="1"/>
    </xf>
    <xf numFmtId="38" fontId="13" fillId="0" borderId="21" xfId="5" applyFont="1" applyBorder="1" applyAlignment="1">
      <alignment vertical="center" wrapText="1"/>
    </xf>
    <xf numFmtId="38" fontId="13" fillId="0" borderId="12" xfId="5" applyFont="1" applyBorder="1" applyAlignment="1">
      <alignment vertical="center" wrapText="1"/>
    </xf>
    <xf numFmtId="38" fontId="13" fillId="0" borderId="13" xfId="5" applyFont="1" applyBorder="1" applyAlignment="1">
      <alignment vertical="center" wrapText="1"/>
    </xf>
    <xf numFmtId="38" fontId="3" fillId="0" borderId="26" xfId="1" applyFont="1" applyFill="1" applyBorder="1" applyAlignment="1">
      <alignment horizontal="right" vertical="center"/>
    </xf>
    <xf numFmtId="38" fontId="3" fillId="0" borderId="5" xfId="1" applyFont="1" applyFill="1" applyBorder="1" applyAlignment="1">
      <alignment horizontal="right" vertical="center"/>
    </xf>
    <xf numFmtId="38" fontId="3" fillId="0" borderId="5" xfId="1" applyFont="1" applyBorder="1" applyAlignment="1">
      <alignment horizontal="left" vertical="center"/>
    </xf>
    <xf numFmtId="38" fontId="3" fillId="0" borderId="27" xfId="1" applyFont="1" applyBorder="1" applyAlignment="1">
      <alignment horizontal="lef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3" fillId="2" borderId="2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5" xfId="0" applyFont="1" applyFill="1" applyBorder="1" applyAlignment="1">
      <alignment horizontal="center" vertical="center"/>
    </xf>
    <xf numFmtId="0" fontId="4" fillId="0" borderId="50" xfId="0" applyFont="1" applyBorder="1" applyAlignment="1">
      <alignment horizontal="center" vertical="center"/>
    </xf>
    <xf numFmtId="0" fontId="4" fillId="0" borderId="49" xfId="0" applyFont="1" applyBorder="1" applyAlignment="1">
      <alignment horizontal="center" vertical="center"/>
    </xf>
    <xf numFmtId="0" fontId="4" fillId="0" borderId="5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3"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11"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4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8" xfId="0" applyFont="1" applyFill="1" applyBorder="1" applyAlignment="1">
      <alignment horizontal="center" vertical="center"/>
    </xf>
    <xf numFmtId="38" fontId="3" fillId="0" borderId="7" xfId="0" applyNumberFormat="1" applyFont="1" applyBorder="1" applyAlignment="1">
      <alignment horizontal="center" vertical="center" shrinkToFit="1"/>
    </xf>
    <xf numFmtId="38" fontId="3" fillId="0" borderId="9" xfId="0" applyNumberFormat="1" applyFont="1" applyBorder="1" applyAlignment="1">
      <alignment horizontal="center" vertical="center" shrinkToFit="1"/>
    </xf>
  </cellXfs>
  <cellStyles count="6">
    <cellStyle name="桁区切り" xfId="1" builtinId="6"/>
    <cellStyle name="桁区切り 3 4" xfId="5"/>
    <cellStyle name="標準" xfId="0" builtinId="0"/>
    <cellStyle name="標準 2" xfId="3"/>
    <cellStyle name="標準 2 3" xfId="4"/>
    <cellStyle name="標準 3" xfId="2"/>
  </cellStyles>
  <dxfs count="1">
    <dxf>
      <fill>
        <patternFill>
          <bgColor rgb="FFCCFFCC"/>
        </patternFill>
      </fill>
    </dxf>
  </dxfs>
  <tableStyles count="0" defaultTableStyle="TableStyleMedium2" defaultPivotStyle="PivotStyleLight16"/>
  <colors>
    <mruColors>
      <color rgb="FFECF7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36</xdr:row>
      <xdr:rowOff>0</xdr:rowOff>
    </xdr:from>
    <xdr:to>
      <xdr:col>39</xdr:col>
      <xdr:colOff>1663</xdr:colOff>
      <xdr:row>48</xdr:row>
      <xdr:rowOff>152400</xdr:rowOff>
    </xdr:to>
    <xdr:sp macro="" textlink="">
      <xdr:nvSpPr>
        <xdr:cNvPr id="3" name="角丸四角形 2"/>
        <xdr:cNvSpPr/>
      </xdr:nvSpPr>
      <xdr:spPr>
        <a:xfrm>
          <a:off x="200025" y="8858250"/>
          <a:ext cx="7716913" cy="253365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令和５年度から、規定された</a:t>
          </a:r>
          <a:endParaRPr kumimoji="1" lang="en-US" altLang="ja-JP" sz="1100"/>
        </a:p>
        <a:p>
          <a:pPr algn="l"/>
          <a:r>
            <a:rPr kumimoji="1" lang="ja-JP" altLang="en-US" sz="1100" b="1"/>
            <a:t>「最低賃金の上昇等に伴う賃金改善分（ベースアップ分）は、本事業における賃金改善には含めないものとする。」</a:t>
          </a:r>
          <a:endParaRPr kumimoji="1" lang="en-US" altLang="ja-JP" sz="1100" b="1"/>
        </a:p>
        <a:p>
          <a:pPr algn="l"/>
          <a:r>
            <a:rPr kumimoji="1" lang="ja-JP" altLang="en-US" sz="1100"/>
            <a:t>という点にご留意ください。</a:t>
          </a:r>
          <a:endParaRPr kumimoji="1" lang="en-US" altLang="ja-JP" sz="1100"/>
        </a:p>
        <a:p>
          <a:pPr algn="l"/>
          <a:r>
            <a:rPr kumimoji="1" lang="en-US" altLang="ja-JP" sz="1100" b="1"/>
            <a:t>【</a:t>
          </a:r>
          <a:r>
            <a:rPr kumimoji="1" lang="ja-JP" altLang="en-US" sz="1100" b="1"/>
            <a:t>参考</a:t>
          </a:r>
          <a:r>
            <a:rPr kumimoji="1" lang="en-US" altLang="ja-JP" sz="1100" b="1"/>
            <a:t>】</a:t>
          </a:r>
          <a:r>
            <a:rPr kumimoji="1" lang="ja-JP" altLang="en-US" sz="1100" b="1"/>
            <a:t>令和</a:t>
          </a:r>
          <a:r>
            <a:rPr kumimoji="1" lang="en-US" altLang="ja-JP" sz="1100" b="1"/>
            <a:t>3</a:t>
          </a:r>
          <a:r>
            <a:rPr kumimoji="1" lang="ja-JP" altLang="en-US" sz="1100" b="1"/>
            <a:t>年最低賃金  ８２１円  →  Ｒ５最低賃金  ８９７円（差額 ７６円</a:t>
          </a:r>
          <a:r>
            <a:rPr kumimoji="1" lang="en-US" altLang="ja-JP" sz="1100" b="1"/>
            <a:t>/</a:t>
          </a:r>
          <a:r>
            <a:rPr kumimoji="1" lang="ja-JP" altLang="en-US" sz="1100" b="1"/>
            <a:t>時）令和</a:t>
          </a:r>
          <a:r>
            <a:rPr kumimoji="1" lang="en-US" altLang="ja-JP" sz="1100" b="1"/>
            <a:t>4</a:t>
          </a:r>
          <a:r>
            <a:rPr kumimoji="1" lang="ja-JP" altLang="en-US" sz="1100" b="1"/>
            <a:t>年</a:t>
          </a:r>
          <a:r>
            <a:rPr kumimoji="1" lang="en-US" altLang="ja-JP" sz="1100" b="1"/>
            <a:t>1</a:t>
          </a:r>
          <a:r>
            <a:rPr kumimoji="1" lang="ja-JP" altLang="en-US" sz="1100" b="1"/>
            <a:t>月からの賃金改善</a:t>
          </a:r>
          <a:endParaRPr kumimoji="1" lang="en-US" altLang="ja-JP" sz="1100" b="1"/>
        </a:p>
        <a:p>
          <a:pPr algn="l"/>
          <a:r>
            <a:rPr kumimoji="1" lang="ja-JP" altLang="en-US" sz="1100"/>
            <a:t>　日給・月給における、時間給との比較方法</a:t>
          </a:r>
          <a:endParaRPr kumimoji="1" lang="en-US" altLang="ja-JP" sz="1100"/>
        </a:p>
        <a:p>
          <a:pPr algn="l"/>
          <a:r>
            <a:rPr kumimoji="1" lang="ja-JP" altLang="en-US" sz="1100"/>
            <a:t>　●日給の場合</a:t>
          </a:r>
          <a:endParaRPr kumimoji="1" lang="en-US" altLang="ja-JP" sz="1100"/>
        </a:p>
        <a:p>
          <a:pPr algn="l"/>
          <a:r>
            <a:rPr kumimoji="1" lang="ja-JP" altLang="en-US" sz="1100"/>
            <a:t>　　日給 </a:t>
          </a:r>
          <a:r>
            <a:rPr kumimoji="1" lang="en-US" altLang="ja-JP" sz="1100"/>
            <a:t>÷</a:t>
          </a:r>
          <a:r>
            <a:rPr kumimoji="1" lang="ja-JP" altLang="en-US" sz="1100"/>
            <a:t> 一日の平均所定労働時間 ＝ 時間給</a:t>
          </a:r>
          <a:endParaRPr kumimoji="1" lang="en-US" altLang="ja-JP" sz="1100"/>
        </a:p>
        <a:p>
          <a:pPr algn="l"/>
          <a:r>
            <a:rPr kumimoji="1" lang="ja-JP" altLang="en-US" sz="1100"/>
            <a:t>　●月給の場合</a:t>
          </a:r>
          <a:endParaRPr kumimoji="1" lang="en-US" altLang="ja-JP" sz="1100"/>
        </a:p>
        <a:p>
          <a:pPr algn="l"/>
          <a:r>
            <a:rPr kumimoji="1" lang="ja-JP" altLang="en-US" sz="1100"/>
            <a:t>　　月給 </a:t>
          </a:r>
          <a:r>
            <a:rPr kumimoji="1" lang="en-US" altLang="ja-JP" sz="1100"/>
            <a:t>÷</a:t>
          </a:r>
          <a:r>
            <a:rPr kumimoji="1" lang="ja-JP" altLang="en-US" sz="1100"/>
            <a:t> １か月の平均所定労働時間 ＝ 時間給</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Q880"/>
  <sheetViews>
    <sheetView tabSelected="1" view="pageBreakPreview" zoomScale="70" zoomScaleNormal="100" zoomScaleSheetLayoutView="70" workbookViewId="0">
      <selection activeCell="AM12" sqref="AM12:AP12"/>
    </sheetView>
  </sheetViews>
  <sheetFormatPr defaultRowHeight="13.5"/>
  <cols>
    <col min="1" max="34" width="2.625" style="2" customWidth="1"/>
    <col min="35" max="35" width="4.125" style="2" customWidth="1"/>
    <col min="36" max="485" width="2.625" style="2" customWidth="1"/>
    <col min="486" max="16384" width="9" style="2"/>
  </cols>
  <sheetData>
    <row r="1" spans="2:43" ht="18" customHeight="1">
      <c r="B1" s="4" t="s">
        <v>6</v>
      </c>
    </row>
    <row r="2" spans="2:43" ht="18" customHeight="1"/>
    <row r="3" spans="2:43" ht="18" customHeight="1">
      <c r="B3" s="125" t="s">
        <v>77</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row>
    <row r="4" spans="2:43" ht="18" customHeight="1"/>
    <row r="5" spans="2:43" ht="18" customHeight="1">
      <c r="T5" s="6" t="s">
        <v>68</v>
      </c>
      <c r="U5" s="3" t="s">
        <v>11</v>
      </c>
      <c r="V5" s="122"/>
      <c r="W5" s="122"/>
      <c r="X5" s="122"/>
      <c r="Y5" s="122"/>
      <c r="Z5" s="122"/>
      <c r="AA5" s="122"/>
      <c r="AB5" s="122"/>
      <c r="AC5" s="122"/>
      <c r="AD5" s="122"/>
      <c r="AE5" s="122"/>
      <c r="AF5" s="122"/>
      <c r="AG5" s="122"/>
      <c r="AH5" s="122"/>
    </row>
    <row r="6" spans="2:43" ht="18" customHeight="1"/>
    <row r="7" spans="2:43" ht="18" customHeight="1" thickBot="1">
      <c r="B7" s="4" t="s">
        <v>0</v>
      </c>
    </row>
    <row r="8" spans="2:43" ht="25.5" customHeight="1">
      <c r="B8" s="128" t="s">
        <v>15</v>
      </c>
      <c r="C8" s="129"/>
      <c r="D8" s="129"/>
      <c r="E8" s="129"/>
      <c r="F8" s="129"/>
      <c r="G8" s="129"/>
      <c r="H8" s="129"/>
      <c r="I8" s="129"/>
      <c r="J8" s="129"/>
      <c r="K8" s="129"/>
      <c r="L8" s="129"/>
      <c r="M8" s="129"/>
      <c r="N8" s="129"/>
      <c r="O8" s="129"/>
      <c r="P8" s="129"/>
      <c r="Q8" s="130"/>
      <c r="R8" s="131" t="s">
        <v>1</v>
      </c>
      <c r="S8" s="124"/>
      <c r="T8" s="60"/>
      <c r="U8" s="60" t="s">
        <v>5</v>
      </c>
      <c r="V8" s="123"/>
      <c r="W8" s="123"/>
      <c r="X8" s="60" t="s">
        <v>2</v>
      </c>
      <c r="Y8" s="124" t="s">
        <v>3</v>
      </c>
      <c r="Z8" s="124"/>
      <c r="AA8" s="124" t="s">
        <v>1</v>
      </c>
      <c r="AB8" s="124"/>
      <c r="AC8" s="60"/>
      <c r="AD8" s="60" t="s">
        <v>5</v>
      </c>
      <c r="AE8" s="123"/>
      <c r="AF8" s="123"/>
      <c r="AG8" s="61" t="s">
        <v>2</v>
      </c>
    </row>
    <row r="9" spans="2:43" ht="25.5" customHeight="1">
      <c r="B9" s="116" t="s">
        <v>61</v>
      </c>
      <c r="C9" s="114"/>
      <c r="D9" s="114"/>
      <c r="E9" s="114"/>
      <c r="F9" s="114"/>
      <c r="G9" s="114"/>
      <c r="H9" s="114"/>
      <c r="I9" s="114"/>
      <c r="J9" s="114"/>
      <c r="K9" s="114"/>
      <c r="L9" s="114"/>
      <c r="M9" s="114"/>
      <c r="N9" s="114"/>
      <c r="O9" s="114"/>
      <c r="P9" s="114"/>
      <c r="Q9" s="115"/>
      <c r="R9" s="126">
        <f>'別紙様式１別添　賃金改善内訳'!N42</f>
        <v>0</v>
      </c>
      <c r="S9" s="127"/>
      <c r="T9" s="127"/>
      <c r="U9" s="127"/>
      <c r="V9" s="127"/>
      <c r="W9" s="127"/>
      <c r="X9" s="127"/>
      <c r="Y9" s="127"/>
      <c r="Z9" s="127"/>
      <c r="AA9" s="127"/>
      <c r="AB9" s="127"/>
      <c r="AC9" s="127"/>
      <c r="AD9" s="127"/>
      <c r="AE9" s="114" t="s">
        <v>42</v>
      </c>
      <c r="AF9" s="114"/>
      <c r="AG9" s="115"/>
    </row>
    <row r="10" spans="2:43" ht="18" customHeight="1"/>
    <row r="11" spans="2:43" ht="18" customHeight="1" thickBot="1">
      <c r="B11" s="4" t="s">
        <v>7</v>
      </c>
    </row>
    <row r="12" spans="2:43" ht="23.25" customHeight="1" thickBot="1">
      <c r="B12" s="117" t="s">
        <v>62</v>
      </c>
      <c r="C12" s="112"/>
      <c r="D12" s="112"/>
      <c r="E12" s="112"/>
      <c r="F12" s="112"/>
      <c r="G12" s="112"/>
      <c r="H12" s="112"/>
      <c r="I12" s="112"/>
      <c r="J12" s="112"/>
      <c r="K12" s="112"/>
      <c r="L12" s="112"/>
      <c r="M12" s="112"/>
      <c r="N12" s="112"/>
      <c r="O12" s="112"/>
      <c r="P12" s="112"/>
      <c r="Q12" s="113"/>
      <c r="R12" s="110">
        <f>'別紙様式１別添　賃金改善内訳'!O42</f>
        <v>0</v>
      </c>
      <c r="S12" s="111"/>
      <c r="T12" s="111"/>
      <c r="U12" s="111"/>
      <c r="V12" s="111"/>
      <c r="W12" s="111"/>
      <c r="X12" s="111"/>
      <c r="Y12" s="111"/>
      <c r="Z12" s="111"/>
      <c r="AA12" s="111"/>
      <c r="AB12" s="111"/>
      <c r="AC12" s="111"/>
      <c r="AD12" s="111"/>
      <c r="AE12" s="112" t="s">
        <v>4</v>
      </c>
      <c r="AF12" s="112"/>
      <c r="AG12" s="113"/>
      <c r="AM12" s="94" t="str">
        <f>IF(R13&gt;=2/3,"○","×")</f>
        <v>×</v>
      </c>
      <c r="AN12" s="95"/>
      <c r="AO12" s="95"/>
      <c r="AP12" s="96"/>
      <c r="AQ12" s="2" t="s">
        <v>8</v>
      </c>
    </row>
    <row r="13" spans="2:43" ht="19.5" customHeight="1">
      <c r="B13" s="49"/>
      <c r="C13" s="147" t="s">
        <v>63</v>
      </c>
      <c r="D13" s="148"/>
      <c r="E13" s="148"/>
      <c r="F13" s="148"/>
      <c r="G13" s="148"/>
      <c r="H13" s="148"/>
      <c r="I13" s="148"/>
      <c r="J13" s="148"/>
      <c r="K13" s="148"/>
      <c r="L13" s="148"/>
      <c r="M13" s="148"/>
      <c r="N13" s="148"/>
      <c r="O13" s="148"/>
      <c r="P13" s="148"/>
      <c r="Q13" s="149"/>
      <c r="R13" s="97">
        <f>'別紙様式１別添　賃金改善内訳'!P42</f>
        <v>0</v>
      </c>
      <c r="S13" s="98"/>
      <c r="T13" s="98"/>
      <c r="U13" s="98"/>
      <c r="V13" s="98"/>
      <c r="W13" s="98"/>
      <c r="X13" s="98"/>
      <c r="Y13" s="98"/>
      <c r="Z13" s="98"/>
      <c r="AA13" s="98"/>
      <c r="AB13" s="98"/>
      <c r="AC13" s="98"/>
      <c r="AD13" s="98"/>
      <c r="AE13" s="101" t="s">
        <v>4</v>
      </c>
      <c r="AF13" s="101"/>
      <c r="AG13" s="102"/>
    </row>
    <row r="14" spans="2:43" ht="17.25" customHeight="1" thickBot="1">
      <c r="B14" s="49"/>
      <c r="C14" s="150"/>
      <c r="D14" s="151"/>
      <c r="E14" s="151"/>
      <c r="F14" s="151"/>
      <c r="G14" s="151"/>
      <c r="H14" s="151"/>
      <c r="I14" s="151"/>
      <c r="J14" s="151"/>
      <c r="K14" s="151"/>
      <c r="L14" s="151"/>
      <c r="M14" s="151"/>
      <c r="N14" s="151"/>
      <c r="O14" s="151"/>
      <c r="P14" s="151"/>
      <c r="Q14" s="152"/>
      <c r="R14" s="163"/>
      <c r="S14" s="164"/>
      <c r="T14" s="164"/>
      <c r="U14" s="164"/>
      <c r="V14" s="164"/>
      <c r="W14" s="164"/>
      <c r="X14" s="164"/>
      <c r="Y14" s="164"/>
      <c r="Z14" s="164"/>
      <c r="AA14" s="164"/>
      <c r="AB14" s="164"/>
      <c r="AC14" s="164"/>
      <c r="AD14" s="164"/>
      <c r="AE14" s="165"/>
      <c r="AF14" s="165"/>
      <c r="AG14" s="166"/>
      <c r="AM14" s="2" t="s">
        <v>76</v>
      </c>
    </row>
    <row r="15" spans="2:43" ht="18" customHeight="1" thickBot="1">
      <c r="B15" s="153" t="s">
        <v>64</v>
      </c>
      <c r="C15" s="148"/>
      <c r="D15" s="148"/>
      <c r="E15" s="148"/>
      <c r="F15" s="148"/>
      <c r="G15" s="148"/>
      <c r="H15" s="148"/>
      <c r="I15" s="148"/>
      <c r="J15" s="148"/>
      <c r="K15" s="148"/>
      <c r="L15" s="148"/>
      <c r="M15" s="148"/>
      <c r="N15" s="148"/>
      <c r="O15" s="148"/>
      <c r="P15" s="148"/>
      <c r="Q15" s="149"/>
      <c r="R15" s="97">
        <f>'別紙様式１別添　賃金改善内訳'!R42</f>
        <v>0</v>
      </c>
      <c r="S15" s="98"/>
      <c r="T15" s="98"/>
      <c r="U15" s="98"/>
      <c r="V15" s="98"/>
      <c r="W15" s="98"/>
      <c r="X15" s="98"/>
      <c r="Y15" s="98"/>
      <c r="Z15" s="98"/>
      <c r="AA15" s="98"/>
      <c r="AB15" s="98"/>
      <c r="AC15" s="98"/>
      <c r="AD15" s="98"/>
      <c r="AE15" s="101" t="s">
        <v>4</v>
      </c>
      <c r="AF15" s="101"/>
      <c r="AG15" s="102"/>
      <c r="AM15" s="94" t="str">
        <f>IF(R17&gt;=R9,"○","×")</f>
        <v>○</v>
      </c>
      <c r="AN15" s="95"/>
      <c r="AO15" s="95"/>
      <c r="AP15" s="96"/>
    </row>
    <row r="16" spans="2:43" ht="18" customHeight="1" thickBot="1">
      <c r="B16" s="154"/>
      <c r="C16" s="155"/>
      <c r="D16" s="155"/>
      <c r="E16" s="155"/>
      <c r="F16" s="155"/>
      <c r="G16" s="155"/>
      <c r="H16" s="155"/>
      <c r="I16" s="155"/>
      <c r="J16" s="155"/>
      <c r="K16" s="155"/>
      <c r="L16" s="155"/>
      <c r="M16" s="155"/>
      <c r="N16" s="155"/>
      <c r="O16" s="155"/>
      <c r="P16" s="155"/>
      <c r="Q16" s="156"/>
      <c r="R16" s="99"/>
      <c r="S16" s="100"/>
      <c r="T16" s="100"/>
      <c r="U16" s="100"/>
      <c r="V16" s="100"/>
      <c r="W16" s="100"/>
      <c r="X16" s="100"/>
      <c r="Y16" s="100"/>
      <c r="Z16" s="100"/>
      <c r="AA16" s="100"/>
      <c r="AB16" s="100"/>
      <c r="AC16" s="100"/>
      <c r="AD16" s="100"/>
      <c r="AE16" s="103"/>
      <c r="AF16" s="103"/>
      <c r="AG16" s="104"/>
    </row>
    <row r="17" spans="2:34" ht="30.75" customHeight="1" thickTop="1" thickBot="1">
      <c r="B17" s="105" t="s">
        <v>65</v>
      </c>
      <c r="C17" s="106"/>
      <c r="D17" s="106"/>
      <c r="E17" s="106"/>
      <c r="F17" s="106"/>
      <c r="G17" s="106"/>
      <c r="H17" s="106"/>
      <c r="I17" s="106"/>
      <c r="J17" s="106"/>
      <c r="K17" s="106"/>
      <c r="L17" s="106"/>
      <c r="M17" s="106"/>
      <c r="N17" s="106"/>
      <c r="O17" s="106"/>
      <c r="P17" s="106"/>
      <c r="Q17" s="107"/>
      <c r="R17" s="108">
        <f>SUM(R12,R15)</f>
        <v>0</v>
      </c>
      <c r="S17" s="109"/>
      <c r="T17" s="109"/>
      <c r="U17" s="109"/>
      <c r="V17" s="109"/>
      <c r="W17" s="109"/>
      <c r="X17" s="109"/>
      <c r="Y17" s="109"/>
      <c r="Z17" s="109"/>
      <c r="AA17" s="109"/>
      <c r="AB17" s="109"/>
      <c r="AC17" s="109"/>
      <c r="AD17" s="109"/>
      <c r="AE17" s="106" t="s">
        <v>4</v>
      </c>
      <c r="AF17" s="106"/>
      <c r="AG17" s="107"/>
    </row>
    <row r="18" spans="2:34" ht="18" customHeight="1">
      <c r="B18" s="85"/>
      <c r="C18" s="85"/>
      <c r="D18" s="85"/>
      <c r="E18" s="85"/>
      <c r="F18" s="85"/>
      <c r="G18" s="85"/>
      <c r="H18" s="85"/>
      <c r="I18" s="85"/>
      <c r="J18" s="85"/>
      <c r="K18" s="85"/>
      <c r="L18" s="85"/>
      <c r="M18" s="85"/>
      <c r="N18" s="85"/>
      <c r="O18" s="85"/>
      <c r="P18" s="85"/>
      <c r="Q18" s="88"/>
      <c r="R18" s="89"/>
      <c r="S18" s="89"/>
      <c r="T18" s="89"/>
      <c r="U18" s="89"/>
      <c r="V18" s="89"/>
      <c r="W18" s="89"/>
      <c r="X18" s="89"/>
      <c r="Y18" s="89"/>
      <c r="Z18" s="89"/>
      <c r="AA18" s="89"/>
      <c r="AB18" s="89"/>
      <c r="AC18" s="89"/>
      <c r="AD18" s="89"/>
      <c r="AE18" s="89"/>
      <c r="AF18" s="89"/>
      <c r="AG18" s="89"/>
      <c r="AH18" s="90"/>
    </row>
    <row r="19" spans="2:34" ht="18" customHeight="1" thickBot="1">
      <c r="B19" s="93" t="s">
        <v>69</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t="s">
        <v>70</v>
      </c>
    </row>
    <row r="20" spans="2:34" ht="36" customHeight="1">
      <c r="B20" s="160" t="s">
        <v>71</v>
      </c>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2"/>
      <c r="AB20" s="157" t="str">
        <f>IF(AND(R12=0),"",IF(R12*2/3&lt;=R13,"改善されている","改善されていない"))</f>
        <v/>
      </c>
      <c r="AC20" s="158"/>
      <c r="AD20" s="158"/>
      <c r="AE20" s="158"/>
      <c r="AF20" s="158"/>
      <c r="AG20" s="158"/>
      <c r="AH20" s="159"/>
    </row>
    <row r="21" spans="2:34" ht="21.75" customHeight="1">
      <c r="B21" s="132" t="s">
        <v>72</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4"/>
      <c r="AB21" s="144" t="str">
        <f>IF(R9=0,"",IF(R17&gt;=R9,"なっている","なっていない"))</f>
        <v/>
      </c>
      <c r="AC21" s="145"/>
      <c r="AD21" s="145"/>
      <c r="AE21" s="145"/>
      <c r="AF21" s="145"/>
      <c r="AG21" s="145"/>
      <c r="AH21" s="146"/>
    </row>
    <row r="22" spans="2:34" ht="21.75" customHeight="1">
      <c r="B22" s="132" t="s">
        <v>73</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4"/>
      <c r="AB22" s="135"/>
      <c r="AC22" s="136"/>
      <c r="AD22" s="136"/>
      <c r="AE22" s="136"/>
      <c r="AF22" s="136"/>
      <c r="AG22" s="136"/>
      <c r="AH22" s="137"/>
    </row>
    <row r="23" spans="2:34" ht="21.75" customHeight="1" thickBot="1">
      <c r="B23" s="138" t="s">
        <v>74</v>
      </c>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40"/>
      <c r="AB23" s="141"/>
      <c r="AC23" s="142"/>
      <c r="AD23" s="142"/>
      <c r="AE23" s="142"/>
      <c r="AF23" s="142"/>
      <c r="AG23" s="142"/>
      <c r="AH23" s="143"/>
    </row>
    <row r="24" spans="2:34" ht="18" customHeight="1">
      <c r="B24" s="85"/>
      <c r="C24" s="85"/>
      <c r="D24" s="85"/>
      <c r="E24" s="85"/>
      <c r="F24" s="85"/>
      <c r="G24" s="85"/>
      <c r="H24" s="85"/>
      <c r="I24" s="85"/>
      <c r="J24" s="85"/>
      <c r="K24" s="85"/>
      <c r="L24" s="85"/>
      <c r="M24" s="85"/>
      <c r="N24" s="85"/>
      <c r="O24" s="85"/>
      <c r="P24" s="85"/>
      <c r="Q24" s="85"/>
      <c r="R24" s="86"/>
      <c r="S24" s="86"/>
      <c r="T24" s="86"/>
      <c r="U24" s="86"/>
      <c r="V24" s="86"/>
      <c r="W24" s="86"/>
      <c r="X24" s="86"/>
      <c r="Y24" s="86"/>
      <c r="Z24" s="86"/>
      <c r="AA24" s="86"/>
      <c r="AB24" s="86"/>
      <c r="AC24" s="86"/>
      <c r="AD24" s="86"/>
      <c r="AE24" s="86"/>
      <c r="AF24" s="86"/>
      <c r="AG24" s="86"/>
      <c r="AH24" s="87"/>
    </row>
    <row r="25" spans="2:34">
      <c r="B25" s="12" t="s">
        <v>66</v>
      </c>
      <c r="C25" s="13"/>
      <c r="D25" s="13"/>
      <c r="E25" s="13"/>
      <c r="F25" s="13"/>
      <c r="G25" s="13"/>
      <c r="H25" s="13"/>
      <c r="I25" s="13"/>
      <c r="J25" s="13"/>
      <c r="K25" s="13"/>
      <c r="L25" s="13"/>
      <c r="M25" s="13"/>
      <c r="N25" s="13"/>
      <c r="O25" s="13"/>
      <c r="P25" s="13"/>
      <c r="Q25" s="13"/>
      <c r="R25" s="14"/>
      <c r="S25" s="14"/>
      <c r="T25" s="14"/>
      <c r="U25" s="14"/>
      <c r="V25" s="14"/>
      <c r="W25" s="14"/>
      <c r="X25" s="14"/>
      <c r="Y25" s="14"/>
      <c r="Z25" s="14"/>
      <c r="AA25" s="14"/>
      <c r="AB25" s="14"/>
      <c r="AC25" s="14"/>
      <c r="AD25" s="14"/>
      <c r="AE25" s="14"/>
      <c r="AF25" s="14"/>
      <c r="AG25" s="14"/>
    </row>
    <row r="26" spans="2:34" ht="18" customHeight="1"/>
    <row r="27" spans="2:34" ht="18" customHeight="1">
      <c r="B27" s="2" t="s">
        <v>9</v>
      </c>
    </row>
    <row r="28" spans="2:34" ht="18" customHeight="1"/>
    <row r="29" spans="2:34" ht="21.75" customHeight="1">
      <c r="R29" s="119" t="s">
        <v>1</v>
      </c>
      <c r="S29" s="119"/>
      <c r="T29" s="120"/>
      <c r="U29" s="120"/>
      <c r="V29" s="119" t="s">
        <v>5</v>
      </c>
      <c r="W29" s="119"/>
      <c r="X29" s="120"/>
      <c r="Y29" s="120"/>
      <c r="Z29" s="119" t="s">
        <v>2</v>
      </c>
      <c r="AA29" s="119"/>
      <c r="AB29" s="120"/>
      <c r="AC29" s="120"/>
      <c r="AD29" s="119" t="s">
        <v>10</v>
      </c>
      <c r="AE29" s="119"/>
    </row>
    <row r="30" spans="2:34" ht="18" customHeight="1">
      <c r="R30" s="3"/>
      <c r="S30" s="3"/>
      <c r="T30" s="3"/>
      <c r="U30" s="3"/>
      <c r="V30" s="3"/>
      <c r="W30" s="3"/>
      <c r="X30" s="3"/>
      <c r="Y30" s="3"/>
      <c r="Z30" s="3"/>
      <c r="AA30" s="3"/>
      <c r="AB30" s="3"/>
      <c r="AC30" s="3"/>
      <c r="AD30" s="3"/>
      <c r="AE30" s="3"/>
    </row>
    <row r="31" spans="2:34" ht="20.25" customHeight="1">
      <c r="S31" s="5"/>
      <c r="T31" s="5"/>
      <c r="U31" s="5"/>
      <c r="V31" s="5"/>
      <c r="W31" s="5"/>
      <c r="X31" s="5"/>
      <c r="Y31" s="6" t="s">
        <v>14</v>
      </c>
      <c r="Z31" s="5" t="s">
        <v>11</v>
      </c>
      <c r="AA31" s="121">
        <f>V5</f>
        <v>0</v>
      </c>
      <c r="AB31" s="121"/>
      <c r="AC31" s="121"/>
      <c r="AD31" s="121"/>
      <c r="AE31" s="121"/>
      <c r="AF31" s="121"/>
      <c r="AG31" s="121"/>
    </row>
    <row r="32" spans="2:34" ht="12" customHeight="1">
      <c r="R32" s="6"/>
      <c r="S32" s="6"/>
      <c r="T32" s="6"/>
      <c r="U32" s="6"/>
      <c r="V32" s="6"/>
      <c r="W32" s="6"/>
      <c r="X32" s="6"/>
      <c r="Y32" s="6"/>
      <c r="Z32" s="5"/>
      <c r="AA32" s="7"/>
      <c r="AB32" s="7"/>
      <c r="AC32" s="7"/>
      <c r="AD32" s="7"/>
      <c r="AE32" s="7"/>
      <c r="AF32" s="7"/>
      <c r="AG32" s="7"/>
    </row>
    <row r="33" spans="2:36" ht="18" customHeight="1">
      <c r="R33" s="118" t="s">
        <v>12</v>
      </c>
      <c r="S33" s="118"/>
      <c r="T33" s="118"/>
      <c r="U33" s="118"/>
      <c r="V33" s="118"/>
      <c r="W33" s="118"/>
      <c r="X33" s="118"/>
      <c r="Y33" s="118"/>
      <c r="Z33" s="2" t="s">
        <v>11</v>
      </c>
      <c r="AA33" s="122"/>
      <c r="AB33" s="122"/>
      <c r="AC33" s="122"/>
      <c r="AD33" s="122"/>
      <c r="AE33" s="122"/>
      <c r="AF33" s="122"/>
      <c r="AG33" s="122"/>
    </row>
    <row r="34" spans="2:36" ht="18" customHeight="1"/>
    <row r="35" spans="2:36" ht="18" customHeight="1"/>
    <row r="37" spans="2:36" s="11" customFormat="1" ht="18" customHeight="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2:36" ht="12.95" customHeight="1"/>
    <row r="39" spans="2:36" ht="18" customHeight="1"/>
    <row r="40" spans="2:36" ht="12.95" customHeight="1"/>
    <row r="41" spans="2:36" ht="18" customHeight="1"/>
    <row r="42" spans="2:36" ht="9" customHeight="1">
      <c r="AE42" s="68"/>
      <c r="AF42" s="68"/>
      <c r="AG42" s="68"/>
      <c r="AH42" s="68"/>
      <c r="AI42" s="68"/>
      <c r="AJ42" s="68"/>
    </row>
    <row r="43" spans="2:36" ht="18" customHeight="1">
      <c r="AE43" s="68"/>
      <c r="AF43" s="68"/>
      <c r="AG43" s="68"/>
      <c r="AH43" s="69"/>
      <c r="AI43" s="68"/>
      <c r="AJ43" s="68"/>
    </row>
    <row r="44" spans="2:36" ht="9" customHeight="1">
      <c r="AE44" s="68"/>
      <c r="AF44" s="68"/>
      <c r="AG44" s="68"/>
      <c r="AH44" s="14"/>
      <c r="AI44" s="68"/>
      <c r="AJ44" s="68"/>
    </row>
    <row r="45" spans="2:36" ht="18" customHeight="1">
      <c r="AE45" s="68"/>
      <c r="AF45" s="68"/>
      <c r="AG45" s="68"/>
      <c r="AH45" s="14"/>
      <c r="AI45" s="68"/>
      <c r="AJ45" s="68"/>
    </row>
    <row r="46" spans="2:36" ht="18" customHeight="1">
      <c r="AE46" s="68"/>
      <c r="AF46" s="68"/>
      <c r="AG46" s="68"/>
      <c r="AH46" s="68"/>
      <c r="AI46" s="68"/>
      <c r="AJ46" s="68"/>
    </row>
    <row r="47" spans="2:36" ht="18" customHeight="1"/>
    <row r="48" spans="2:3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sheetData>
  <mergeCells count="43">
    <mergeCell ref="C13:Q14"/>
    <mergeCell ref="B15:Q16"/>
    <mergeCell ref="AB20:AH20"/>
    <mergeCell ref="B20:AA20"/>
    <mergeCell ref="R13:AD14"/>
    <mergeCell ref="AE13:AG14"/>
    <mergeCell ref="V8:W8"/>
    <mergeCell ref="Y8:Z8"/>
    <mergeCell ref="B3:AG3"/>
    <mergeCell ref="V5:AH5"/>
    <mergeCell ref="R29:S29"/>
    <mergeCell ref="R9:AD9"/>
    <mergeCell ref="AA8:AB8"/>
    <mergeCell ref="AE8:AF8"/>
    <mergeCell ref="B8:Q8"/>
    <mergeCell ref="R8:S8"/>
    <mergeCell ref="B22:AA22"/>
    <mergeCell ref="AB22:AH22"/>
    <mergeCell ref="B23:AA23"/>
    <mergeCell ref="AB23:AH23"/>
    <mergeCell ref="AB21:AH21"/>
    <mergeCell ref="B21:AA21"/>
    <mergeCell ref="R33:Y33"/>
    <mergeCell ref="AD29:AE29"/>
    <mergeCell ref="AB29:AC29"/>
    <mergeCell ref="Z29:AA29"/>
    <mergeCell ref="X29:Y29"/>
    <mergeCell ref="V29:W29"/>
    <mergeCell ref="T29:U29"/>
    <mergeCell ref="AA31:AG31"/>
    <mergeCell ref="AA33:AG33"/>
    <mergeCell ref="AM12:AP12"/>
    <mergeCell ref="R12:AD12"/>
    <mergeCell ref="AE12:AG12"/>
    <mergeCell ref="AE9:AG9"/>
    <mergeCell ref="B9:Q9"/>
    <mergeCell ref="B12:Q12"/>
    <mergeCell ref="AM15:AP15"/>
    <mergeCell ref="R15:AD16"/>
    <mergeCell ref="AE15:AG16"/>
    <mergeCell ref="B17:Q17"/>
    <mergeCell ref="R17:AD17"/>
    <mergeCell ref="AE17:AG17"/>
  </mergeCells>
  <phoneticPr fontId="1"/>
  <conditionalFormatting sqref="AB22:AH23">
    <cfRule type="containsBlanks" dxfId="0" priority="1">
      <formula>LEN(TRIM(#REF!))=0</formula>
    </cfRule>
  </conditionalFormatting>
  <dataValidations count="4">
    <dataValidation type="list" allowBlank="1" showInputMessage="1" showErrorMessage="1" sqref="R24:AG24">
      <formula1>"周知している,周知していない"</formula1>
    </dataValidation>
    <dataValidation type="list" allowBlank="1" showInputMessage="1" showErrorMessage="1" sqref="R25:AG25">
      <formula1>"継続する,継続しない"</formula1>
    </dataValidation>
    <dataValidation type="list" allowBlank="1" showInputMessage="1" showErrorMessage="1" sqref="AB22:AH22">
      <formula1>"周知している, 周知していない"</formula1>
    </dataValidation>
    <dataValidation type="list" allowBlank="1" showInputMessage="1" showErrorMessage="1" sqref="AB23:AH23">
      <formula1>"維持する, 維持しない"</formula1>
    </dataValidation>
  </dataValidations>
  <printOptions horizontalCentered="1"/>
  <pageMargins left="0.23622047244094491" right="0.23622047244094491" top="0.43307086614173229" bottom="0.43307086614173229"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847"/>
  <sheetViews>
    <sheetView view="pageBreakPreview" zoomScale="85" zoomScaleNormal="100" zoomScaleSheetLayoutView="85" workbookViewId="0">
      <selection activeCell="O10" sqref="O10"/>
    </sheetView>
  </sheetViews>
  <sheetFormatPr defaultRowHeight="13.5"/>
  <cols>
    <col min="1" max="1" width="2.125" style="1" customWidth="1"/>
    <col min="2" max="2" width="5.125" style="1" customWidth="1"/>
    <col min="3" max="4" width="3.625" style="1" customWidth="1"/>
    <col min="5" max="5" width="12.625" style="1" customWidth="1"/>
    <col min="6" max="7" width="15.625" style="1" customWidth="1"/>
    <col min="8" max="8" width="13.625" style="1" customWidth="1"/>
    <col min="9" max="9" width="9.375" style="1" customWidth="1"/>
    <col min="10" max="10" width="11.875" style="1" customWidth="1"/>
    <col min="11" max="11" width="15.625" style="1" customWidth="1"/>
    <col min="12" max="12" width="13.5" style="1" bestFit="1" customWidth="1"/>
    <col min="13" max="13" width="10.875" style="1" customWidth="1"/>
    <col min="14" max="14" width="13.625" style="1" customWidth="1"/>
    <col min="15" max="15" width="13" style="1" customWidth="1"/>
    <col min="16" max="16" width="15.625" style="1" customWidth="1"/>
    <col min="17" max="17" width="13.75" style="1" customWidth="1"/>
    <col min="18" max="18" width="14.5" style="1" customWidth="1"/>
    <col min="19" max="21" width="15.625" style="1" customWidth="1"/>
    <col min="22" max="22" width="2.125" style="1" customWidth="1"/>
    <col min="23" max="28" width="3.625" style="1" customWidth="1"/>
    <col min="29" max="30" width="9.75" style="1" customWidth="1"/>
    <col min="31" max="178" width="3.625" style="1" customWidth="1"/>
    <col min="179" max="792" width="2.625" style="1" customWidth="1"/>
    <col min="793" max="16384" width="9" style="1"/>
  </cols>
  <sheetData>
    <row r="1" spans="2:21" ht="18" customHeight="1">
      <c r="B1" s="4" t="s">
        <v>16</v>
      </c>
    </row>
    <row r="2" spans="2:21" ht="18" customHeight="1"/>
    <row r="3" spans="2:21" ht="27" customHeight="1">
      <c r="B3" s="187" t="s">
        <v>19</v>
      </c>
      <c r="C3" s="187"/>
      <c r="D3" s="187"/>
      <c r="E3" s="187"/>
      <c r="F3" s="187"/>
      <c r="G3" s="187"/>
      <c r="H3" s="187"/>
      <c r="I3" s="187"/>
      <c r="J3" s="187"/>
      <c r="K3" s="187"/>
      <c r="L3" s="187"/>
      <c r="M3" s="187"/>
      <c r="N3" s="187"/>
      <c r="O3" s="187"/>
      <c r="P3" s="187"/>
      <c r="Q3" s="187"/>
      <c r="R3" s="187"/>
      <c r="S3" s="187"/>
      <c r="T3" s="187"/>
      <c r="U3" s="52"/>
    </row>
    <row r="4" spans="2:21" ht="18" customHeight="1" thickBot="1"/>
    <row r="5" spans="2:21" ht="18" customHeight="1" thickBot="1">
      <c r="R5" s="40" t="s">
        <v>13</v>
      </c>
      <c r="S5" s="194">
        <f>'別紙様式１　事業計画書'!V5</f>
        <v>0</v>
      </c>
      <c r="T5" s="195"/>
    </row>
    <row r="6" spans="2:21" ht="18" customHeight="1"/>
    <row r="7" spans="2:21" s="44" customFormat="1" ht="18" customHeight="1">
      <c r="B7" s="41"/>
      <c r="C7" s="41"/>
      <c r="D7" s="41"/>
      <c r="E7" s="41"/>
      <c r="F7" s="41"/>
      <c r="G7" s="41"/>
      <c r="H7" s="41"/>
      <c r="I7" s="41"/>
      <c r="J7" s="41"/>
      <c r="K7" s="41"/>
      <c r="L7" s="41"/>
      <c r="M7" s="41"/>
      <c r="N7" s="41"/>
      <c r="O7" s="42"/>
      <c r="P7" s="42"/>
      <c r="Q7" s="42"/>
      <c r="R7" s="42"/>
      <c r="S7" s="42"/>
      <c r="T7" s="43"/>
      <c r="U7" s="43"/>
    </row>
    <row r="8" spans="2:21" ht="18" customHeight="1" thickBot="1">
      <c r="B8" s="1" t="s">
        <v>78</v>
      </c>
    </row>
    <row r="9" spans="2:21" ht="27" customHeight="1">
      <c r="B9" s="167" t="s">
        <v>17</v>
      </c>
      <c r="C9" s="175" t="s">
        <v>18</v>
      </c>
      <c r="D9" s="176"/>
      <c r="E9" s="177"/>
      <c r="F9" s="181" t="s">
        <v>28</v>
      </c>
      <c r="G9" s="181" t="s">
        <v>27</v>
      </c>
      <c r="H9" s="181" t="s">
        <v>49</v>
      </c>
      <c r="I9" s="181" t="s">
        <v>43</v>
      </c>
      <c r="J9" s="184" t="s">
        <v>44</v>
      </c>
      <c r="K9" s="185"/>
      <c r="L9" s="186"/>
      <c r="M9" s="181" t="s">
        <v>48</v>
      </c>
      <c r="N9" s="181" t="s">
        <v>54</v>
      </c>
      <c r="O9" s="24" t="s">
        <v>79</v>
      </c>
      <c r="P9" s="21"/>
      <c r="Q9" s="25"/>
      <c r="R9" s="181" t="s">
        <v>57</v>
      </c>
      <c r="S9" s="181" t="s">
        <v>58</v>
      </c>
      <c r="T9" s="167" t="s">
        <v>50</v>
      </c>
    </row>
    <row r="10" spans="2:21" ht="41.25" thickBot="1">
      <c r="B10" s="168"/>
      <c r="C10" s="178"/>
      <c r="D10" s="179"/>
      <c r="E10" s="180"/>
      <c r="F10" s="182"/>
      <c r="G10" s="182"/>
      <c r="H10" s="182"/>
      <c r="I10" s="182"/>
      <c r="J10" s="34" t="s">
        <v>45</v>
      </c>
      <c r="K10" s="22" t="s">
        <v>46</v>
      </c>
      <c r="L10" s="35" t="s">
        <v>47</v>
      </c>
      <c r="M10" s="182"/>
      <c r="N10" s="182"/>
      <c r="O10" s="26"/>
      <c r="P10" s="57" t="s">
        <v>55</v>
      </c>
      <c r="Q10" s="27" t="s">
        <v>56</v>
      </c>
      <c r="R10" s="182"/>
      <c r="S10" s="182"/>
      <c r="T10" s="168"/>
    </row>
    <row r="11" spans="2:21" ht="18" customHeight="1">
      <c r="B11" s="71"/>
      <c r="C11" s="172"/>
      <c r="D11" s="173"/>
      <c r="E11" s="174"/>
      <c r="F11" s="72"/>
      <c r="G11" s="72"/>
      <c r="H11" s="72"/>
      <c r="I11" s="73"/>
      <c r="J11" s="80"/>
      <c r="K11" s="79"/>
      <c r="L11" s="74"/>
      <c r="M11" s="75"/>
      <c r="N11" s="72"/>
      <c r="O11" s="76"/>
      <c r="P11" s="77"/>
      <c r="Q11" s="78"/>
      <c r="R11" s="181"/>
      <c r="S11" s="75"/>
      <c r="T11" s="72"/>
    </row>
    <row r="12" spans="2:21" ht="18" customHeight="1">
      <c r="B12" s="19">
        <v>1</v>
      </c>
      <c r="C12" s="169"/>
      <c r="D12" s="170"/>
      <c r="E12" s="171"/>
      <c r="F12" s="46"/>
      <c r="G12" s="46"/>
      <c r="H12" s="62">
        <v>11000</v>
      </c>
      <c r="I12" s="63" t="str">
        <f t="shared" ref="I12:I27" si="0">IF(G12="常勤職員",1,"")</f>
        <v/>
      </c>
      <c r="J12" s="36"/>
      <c r="K12" s="70">
        <f t="shared" ref="K12:K41" si="1">$K$11</f>
        <v>0</v>
      </c>
      <c r="L12" s="37" t="str">
        <f>IFERROR(ROUND(J12/K12,1),"")</f>
        <v/>
      </c>
      <c r="M12" s="50"/>
      <c r="N12" s="66" t="str">
        <f t="shared" ref="N12:N41" si="2">IFERROR(IF(G12="常勤職員",H12*I12*M12,H12*L12*M12),"")</f>
        <v/>
      </c>
      <c r="O12" s="28"/>
      <c r="P12" s="20"/>
      <c r="Q12" s="29">
        <f>O12-P12</f>
        <v>0</v>
      </c>
      <c r="R12" s="183"/>
      <c r="S12" s="53" t="str">
        <f>IFERROR(ROUND(O12/M12,0),"")</f>
        <v/>
      </c>
      <c r="T12" s="82"/>
    </row>
    <row r="13" spans="2:21" ht="18" customHeight="1">
      <c r="B13" s="17">
        <v>2</v>
      </c>
      <c r="C13" s="169"/>
      <c r="D13" s="170"/>
      <c r="E13" s="171"/>
      <c r="F13" s="46"/>
      <c r="G13" s="47"/>
      <c r="H13" s="62">
        <v>11000</v>
      </c>
      <c r="I13" s="64" t="str">
        <f t="shared" si="0"/>
        <v/>
      </c>
      <c r="J13" s="38"/>
      <c r="K13" s="16">
        <f t="shared" si="1"/>
        <v>0</v>
      </c>
      <c r="L13" s="39" t="str">
        <f t="shared" ref="L13:L21" si="3">IFERROR(ROUND(J13/K13,1),"")</f>
        <v/>
      </c>
      <c r="M13" s="50"/>
      <c r="N13" s="67" t="str">
        <f t="shared" si="2"/>
        <v/>
      </c>
      <c r="O13" s="30"/>
      <c r="P13" s="15"/>
      <c r="Q13" s="31">
        <f t="shared" ref="Q13:Q41" si="4">O13-P13</f>
        <v>0</v>
      </c>
      <c r="R13" s="183"/>
      <c r="S13" s="54" t="str">
        <f t="shared" ref="S13:S42" si="5">IFERROR(ROUND(O13/M13,0),"")</f>
        <v/>
      </c>
      <c r="T13" s="83"/>
    </row>
    <row r="14" spans="2:21" ht="18" customHeight="1">
      <c r="B14" s="17">
        <v>3</v>
      </c>
      <c r="C14" s="169"/>
      <c r="D14" s="170"/>
      <c r="E14" s="171"/>
      <c r="F14" s="46"/>
      <c r="G14" s="47"/>
      <c r="H14" s="62">
        <v>11000</v>
      </c>
      <c r="I14" s="64" t="str">
        <f t="shared" si="0"/>
        <v/>
      </c>
      <c r="J14" s="38"/>
      <c r="K14" s="16">
        <f t="shared" si="1"/>
        <v>0</v>
      </c>
      <c r="L14" s="39" t="str">
        <f t="shared" si="3"/>
        <v/>
      </c>
      <c r="M14" s="50"/>
      <c r="N14" s="67" t="str">
        <f t="shared" si="2"/>
        <v/>
      </c>
      <c r="O14" s="30"/>
      <c r="P14" s="15"/>
      <c r="Q14" s="31">
        <f t="shared" si="4"/>
        <v>0</v>
      </c>
      <c r="R14" s="183"/>
      <c r="S14" s="54" t="str">
        <f t="shared" si="5"/>
        <v/>
      </c>
      <c r="T14" s="83"/>
    </row>
    <row r="15" spans="2:21" ht="18" customHeight="1">
      <c r="B15" s="17">
        <v>4</v>
      </c>
      <c r="C15" s="169"/>
      <c r="D15" s="170"/>
      <c r="E15" s="171"/>
      <c r="F15" s="46"/>
      <c r="G15" s="47"/>
      <c r="H15" s="62">
        <v>11000</v>
      </c>
      <c r="I15" s="64" t="str">
        <f t="shared" si="0"/>
        <v/>
      </c>
      <c r="J15" s="38"/>
      <c r="K15" s="16">
        <f t="shared" si="1"/>
        <v>0</v>
      </c>
      <c r="L15" s="39" t="str">
        <f t="shared" si="3"/>
        <v/>
      </c>
      <c r="M15" s="50"/>
      <c r="N15" s="67" t="str">
        <f t="shared" si="2"/>
        <v/>
      </c>
      <c r="O15" s="30"/>
      <c r="P15" s="15"/>
      <c r="Q15" s="31">
        <f t="shared" si="4"/>
        <v>0</v>
      </c>
      <c r="R15" s="183"/>
      <c r="S15" s="54" t="str">
        <f t="shared" si="5"/>
        <v/>
      </c>
      <c r="T15" s="83"/>
    </row>
    <row r="16" spans="2:21" ht="18" customHeight="1">
      <c r="B16" s="17">
        <v>5</v>
      </c>
      <c r="C16" s="169"/>
      <c r="D16" s="170"/>
      <c r="E16" s="171"/>
      <c r="F16" s="46"/>
      <c r="G16" s="47"/>
      <c r="H16" s="62">
        <v>11000</v>
      </c>
      <c r="I16" s="64" t="str">
        <f t="shared" si="0"/>
        <v/>
      </c>
      <c r="J16" s="38"/>
      <c r="K16" s="16">
        <f t="shared" si="1"/>
        <v>0</v>
      </c>
      <c r="L16" s="39" t="str">
        <f t="shared" si="3"/>
        <v/>
      </c>
      <c r="M16" s="50"/>
      <c r="N16" s="67" t="str">
        <f t="shared" si="2"/>
        <v/>
      </c>
      <c r="O16" s="30"/>
      <c r="P16" s="15"/>
      <c r="Q16" s="31">
        <f t="shared" si="4"/>
        <v>0</v>
      </c>
      <c r="R16" s="183"/>
      <c r="S16" s="54" t="str">
        <f t="shared" si="5"/>
        <v/>
      </c>
      <c r="T16" s="83"/>
    </row>
    <row r="17" spans="2:20" ht="18" customHeight="1">
      <c r="B17" s="17">
        <v>6</v>
      </c>
      <c r="C17" s="169"/>
      <c r="D17" s="170"/>
      <c r="E17" s="171"/>
      <c r="F17" s="46"/>
      <c r="G17" s="47"/>
      <c r="H17" s="62">
        <v>11000</v>
      </c>
      <c r="I17" s="64" t="str">
        <f t="shared" si="0"/>
        <v/>
      </c>
      <c r="J17" s="38"/>
      <c r="K17" s="16">
        <f t="shared" si="1"/>
        <v>0</v>
      </c>
      <c r="L17" s="39" t="str">
        <f t="shared" si="3"/>
        <v/>
      </c>
      <c r="M17" s="50"/>
      <c r="N17" s="67" t="str">
        <f t="shared" si="2"/>
        <v/>
      </c>
      <c r="O17" s="30"/>
      <c r="P17" s="15"/>
      <c r="Q17" s="31">
        <f t="shared" si="4"/>
        <v>0</v>
      </c>
      <c r="R17" s="183"/>
      <c r="S17" s="54" t="str">
        <f t="shared" si="5"/>
        <v/>
      </c>
      <c r="T17" s="83"/>
    </row>
    <row r="18" spans="2:20" ht="18" customHeight="1">
      <c r="B18" s="17">
        <v>7</v>
      </c>
      <c r="C18" s="169"/>
      <c r="D18" s="170"/>
      <c r="E18" s="171"/>
      <c r="F18" s="46"/>
      <c r="G18" s="47"/>
      <c r="H18" s="62">
        <v>11000</v>
      </c>
      <c r="I18" s="64" t="str">
        <f t="shared" si="0"/>
        <v/>
      </c>
      <c r="J18" s="38"/>
      <c r="K18" s="16">
        <f t="shared" si="1"/>
        <v>0</v>
      </c>
      <c r="L18" s="39" t="str">
        <f t="shared" si="3"/>
        <v/>
      </c>
      <c r="M18" s="50"/>
      <c r="N18" s="67" t="str">
        <f t="shared" si="2"/>
        <v/>
      </c>
      <c r="O18" s="30"/>
      <c r="P18" s="15"/>
      <c r="Q18" s="31">
        <f t="shared" si="4"/>
        <v>0</v>
      </c>
      <c r="R18" s="183"/>
      <c r="S18" s="54" t="str">
        <f t="shared" si="5"/>
        <v/>
      </c>
      <c r="T18" s="83"/>
    </row>
    <row r="19" spans="2:20" ht="18" customHeight="1">
      <c r="B19" s="17">
        <v>8</v>
      </c>
      <c r="C19" s="169"/>
      <c r="D19" s="170"/>
      <c r="E19" s="171"/>
      <c r="F19" s="46"/>
      <c r="G19" s="47"/>
      <c r="H19" s="62">
        <v>11000</v>
      </c>
      <c r="I19" s="64" t="str">
        <f t="shared" si="0"/>
        <v/>
      </c>
      <c r="J19" s="38"/>
      <c r="K19" s="16">
        <f t="shared" si="1"/>
        <v>0</v>
      </c>
      <c r="L19" s="39" t="str">
        <f t="shared" si="3"/>
        <v/>
      </c>
      <c r="M19" s="50"/>
      <c r="N19" s="67" t="str">
        <f t="shared" si="2"/>
        <v/>
      </c>
      <c r="O19" s="30"/>
      <c r="P19" s="15"/>
      <c r="Q19" s="31">
        <f t="shared" si="4"/>
        <v>0</v>
      </c>
      <c r="R19" s="183"/>
      <c r="S19" s="54" t="str">
        <f t="shared" si="5"/>
        <v/>
      </c>
      <c r="T19" s="83"/>
    </row>
    <row r="20" spans="2:20" ht="18" customHeight="1">
      <c r="B20" s="17">
        <v>9</v>
      </c>
      <c r="C20" s="169"/>
      <c r="D20" s="170"/>
      <c r="E20" s="171"/>
      <c r="F20" s="46"/>
      <c r="G20" s="47"/>
      <c r="H20" s="62">
        <v>11000</v>
      </c>
      <c r="I20" s="64" t="str">
        <f t="shared" si="0"/>
        <v/>
      </c>
      <c r="J20" s="38"/>
      <c r="K20" s="16">
        <f t="shared" si="1"/>
        <v>0</v>
      </c>
      <c r="L20" s="39" t="str">
        <f t="shared" si="3"/>
        <v/>
      </c>
      <c r="M20" s="50"/>
      <c r="N20" s="67" t="str">
        <f t="shared" si="2"/>
        <v/>
      </c>
      <c r="O20" s="30"/>
      <c r="P20" s="15"/>
      <c r="Q20" s="31">
        <f t="shared" si="4"/>
        <v>0</v>
      </c>
      <c r="R20" s="183"/>
      <c r="S20" s="54" t="str">
        <f t="shared" si="5"/>
        <v/>
      </c>
      <c r="T20" s="83"/>
    </row>
    <row r="21" spans="2:20" ht="18" customHeight="1">
      <c r="B21" s="17">
        <v>10</v>
      </c>
      <c r="C21" s="169"/>
      <c r="D21" s="170"/>
      <c r="E21" s="171"/>
      <c r="F21" s="46"/>
      <c r="G21" s="47"/>
      <c r="H21" s="62">
        <v>11000</v>
      </c>
      <c r="I21" s="64" t="str">
        <f t="shared" si="0"/>
        <v/>
      </c>
      <c r="J21" s="38"/>
      <c r="K21" s="16">
        <f t="shared" si="1"/>
        <v>0</v>
      </c>
      <c r="L21" s="39" t="str">
        <f t="shared" si="3"/>
        <v/>
      </c>
      <c r="M21" s="50"/>
      <c r="N21" s="67" t="str">
        <f t="shared" si="2"/>
        <v/>
      </c>
      <c r="O21" s="30"/>
      <c r="P21" s="15"/>
      <c r="Q21" s="31">
        <f t="shared" si="4"/>
        <v>0</v>
      </c>
      <c r="R21" s="183"/>
      <c r="S21" s="54" t="str">
        <f>IFERROR(ROUND(O21/M21,0),"")</f>
        <v/>
      </c>
      <c r="T21" s="83"/>
    </row>
    <row r="22" spans="2:20" ht="18" customHeight="1">
      <c r="B22" s="17">
        <v>11</v>
      </c>
      <c r="C22" s="169"/>
      <c r="D22" s="170"/>
      <c r="E22" s="171"/>
      <c r="F22" s="46"/>
      <c r="G22" s="47"/>
      <c r="H22" s="62">
        <v>11000</v>
      </c>
      <c r="I22" s="64" t="str">
        <f t="shared" si="0"/>
        <v/>
      </c>
      <c r="J22" s="38"/>
      <c r="K22" s="16">
        <f t="shared" si="1"/>
        <v>0</v>
      </c>
      <c r="L22" s="39" t="str">
        <f t="shared" ref="L22:L41" si="6">IFERROR(ROUND(J22/K22,1),"")</f>
        <v/>
      </c>
      <c r="M22" s="50"/>
      <c r="N22" s="67" t="str">
        <f t="shared" si="2"/>
        <v/>
      </c>
      <c r="O22" s="30"/>
      <c r="P22" s="15"/>
      <c r="Q22" s="31">
        <f t="shared" si="4"/>
        <v>0</v>
      </c>
      <c r="R22" s="183"/>
      <c r="S22" s="54" t="str">
        <f t="shared" si="5"/>
        <v/>
      </c>
      <c r="T22" s="83"/>
    </row>
    <row r="23" spans="2:20" ht="18" customHeight="1">
      <c r="B23" s="17">
        <v>12</v>
      </c>
      <c r="C23" s="169"/>
      <c r="D23" s="170"/>
      <c r="E23" s="171"/>
      <c r="F23" s="46"/>
      <c r="G23" s="47"/>
      <c r="H23" s="62">
        <v>11000</v>
      </c>
      <c r="I23" s="64" t="str">
        <f t="shared" si="0"/>
        <v/>
      </c>
      <c r="J23" s="38"/>
      <c r="K23" s="16">
        <f t="shared" si="1"/>
        <v>0</v>
      </c>
      <c r="L23" s="39" t="str">
        <f t="shared" si="6"/>
        <v/>
      </c>
      <c r="M23" s="50"/>
      <c r="N23" s="67" t="str">
        <f t="shared" si="2"/>
        <v/>
      </c>
      <c r="O23" s="30"/>
      <c r="P23" s="15"/>
      <c r="Q23" s="31">
        <f t="shared" si="4"/>
        <v>0</v>
      </c>
      <c r="R23" s="183"/>
      <c r="S23" s="54" t="str">
        <f t="shared" si="5"/>
        <v/>
      </c>
      <c r="T23" s="83"/>
    </row>
    <row r="24" spans="2:20" ht="18" customHeight="1">
      <c r="B24" s="17">
        <v>13</v>
      </c>
      <c r="C24" s="169"/>
      <c r="D24" s="170"/>
      <c r="E24" s="171"/>
      <c r="F24" s="46"/>
      <c r="G24" s="47"/>
      <c r="H24" s="62">
        <v>11000</v>
      </c>
      <c r="I24" s="64" t="str">
        <f t="shared" si="0"/>
        <v/>
      </c>
      <c r="J24" s="38"/>
      <c r="K24" s="16">
        <f t="shared" si="1"/>
        <v>0</v>
      </c>
      <c r="L24" s="39" t="str">
        <f t="shared" si="6"/>
        <v/>
      </c>
      <c r="M24" s="50"/>
      <c r="N24" s="67" t="str">
        <f t="shared" si="2"/>
        <v/>
      </c>
      <c r="O24" s="30"/>
      <c r="P24" s="15"/>
      <c r="Q24" s="31">
        <f t="shared" si="4"/>
        <v>0</v>
      </c>
      <c r="R24" s="183"/>
      <c r="S24" s="54" t="str">
        <f t="shared" si="5"/>
        <v/>
      </c>
      <c r="T24" s="83"/>
    </row>
    <row r="25" spans="2:20" ht="18" customHeight="1">
      <c r="B25" s="17">
        <v>14</v>
      </c>
      <c r="C25" s="169"/>
      <c r="D25" s="170"/>
      <c r="E25" s="171"/>
      <c r="F25" s="46"/>
      <c r="G25" s="47"/>
      <c r="H25" s="62">
        <v>11000</v>
      </c>
      <c r="I25" s="64" t="str">
        <f t="shared" si="0"/>
        <v/>
      </c>
      <c r="J25" s="38"/>
      <c r="K25" s="16">
        <f t="shared" si="1"/>
        <v>0</v>
      </c>
      <c r="L25" s="39" t="str">
        <f t="shared" si="6"/>
        <v/>
      </c>
      <c r="M25" s="50"/>
      <c r="N25" s="67" t="str">
        <f t="shared" si="2"/>
        <v/>
      </c>
      <c r="O25" s="30"/>
      <c r="P25" s="15"/>
      <c r="Q25" s="31">
        <f t="shared" si="4"/>
        <v>0</v>
      </c>
      <c r="R25" s="183"/>
      <c r="S25" s="54" t="str">
        <f t="shared" si="5"/>
        <v/>
      </c>
      <c r="T25" s="83"/>
    </row>
    <row r="26" spans="2:20" ht="18" customHeight="1">
      <c r="B26" s="17">
        <v>15</v>
      </c>
      <c r="C26" s="169"/>
      <c r="D26" s="170"/>
      <c r="E26" s="171"/>
      <c r="F26" s="46"/>
      <c r="G26" s="47"/>
      <c r="H26" s="62">
        <v>11000</v>
      </c>
      <c r="I26" s="64" t="str">
        <f t="shared" si="0"/>
        <v/>
      </c>
      <c r="J26" s="38"/>
      <c r="K26" s="16">
        <f t="shared" si="1"/>
        <v>0</v>
      </c>
      <c r="L26" s="39" t="str">
        <f t="shared" si="6"/>
        <v/>
      </c>
      <c r="M26" s="50"/>
      <c r="N26" s="67" t="str">
        <f t="shared" si="2"/>
        <v/>
      </c>
      <c r="O26" s="30"/>
      <c r="P26" s="15"/>
      <c r="Q26" s="31">
        <f t="shared" si="4"/>
        <v>0</v>
      </c>
      <c r="R26" s="183"/>
      <c r="S26" s="54" t="str">
        <f t="shared" si="5"/>
        <v/>
      </c>
      <c r="T26" s="83"/>
    </row>
    <row r="27" spans="2:20" ht="18" customHeight="1">
      <c r="B27" s="17">
        <v>16</v>
      </c>
      <c r="C27" s="169"/>
      <c r="D27" s="170"/>
      <c r="E27" s="171"/>
      <c r="F27" s="46"/>
      <c r="G27" s="47"/>
      <c r="H27" s="62">
        <v>11000</v>
      </c>
      <c r="I27" s="64" t="str">
        <f t="shared" si="0"/>
        <v/>
      </c>
      <c r="J27" s="38"/>
      <c r="K27" s="16">
        <f t="shared" si="1"/>
        <v>0</v>
      </c>
      <c r="L27" s="39" t="str">
        <f t="shared" si="6"/>
        <v/>
      </c>
      <c r="M27" s="50"/>
      <c r="N27" s="67" t="str">
        <f t="shared" si="2"/>
        <v/>
      </c>
      <c r="O27" s="30"/>
      <c r="P27" s="15"/>
      <c r="Q27" s="31">
        <f t="shared" ref="Q27:Q37" si="7">O27-P27</f>
        <v>0</v>
      </c>
      <c r="R27" s="183"/>
      <c r="S27" s="54" t="str">
        <f t="shared" si="5"/>
        <v/>
      </c>
      <c r="T27" s="83"/>
    </row>
    <row r="28" spans="2:20" ht="18" customHeight="1">
      <c r="B28" s="17">
        <v>17</v>
      </c>
      <c r="C28" s="169"/>
      <c r="D28" s="170"/>
      <c r="E28" s="171"/>
      <c r="F28" s="46"/>
      <c r="G28" s="47"/>
      <c r="H28" s="62">
        <v>11000</v>
      </c>
      <c r="I28" s="64" t="str">
        <f t="shared" ref="I28:I41" si="8">IF(G28="常勤職員",1,"")</f>
        <v/>
      </c>
      <c r="J28" s="38"/>
      <c r="K28" s="16">
        <f t="shared" si="1"/>
        <v>0</v>
      </c>
      <c r="L28" s="39" t="str">
        <f t="shared" si="6"/>
        <v/>
      </c>
      <c r="M28" s="50"/>
      <c r="N28" s="67" t="str">
        <f t="shared" si="2"/>
        <v/>
      </c>
      <c r="O28" s="30"/>
      <c r="P28" s="15"/>
      <c r="Q28" s="31">
        <f t="shared" si="7"/>
        <v>0</v>
      </c>
      <c r="R28" s="183"/>
      <c r="S28" s="54" t="str">
        <f t="shared" si="5"/>
        <v/>
      </c>
      <c r="T28" s="83"/>
    </row>
    <row r="29" spans="2:20" ht="18" customHeight="1">
      <c r="B29" s="17">
        <v>18</v>
      </c>
      <c r="C29" s="169"/>
      <c r="D29" s="170"/>
      <c r="E29" s="171"/>
      <c r="F29" s="46"/>
      <c r="G29" s="47"/>
      <c r="H29" s="62">
        <v>11000</v>
      </c>
      <c r="I29" s="64" t="str">
        <f t="shared" si="8"/>
        <v/>
      </c>
      <c r="J29" s="38"/>
      <c r="K29" s="16">
        <f t="shared" si="1"/>
        <v>0</v>
      </c>
      <c r="L29" s="39" t="str">
        <f t="shared" si="6"/>
        <v/>
      </c>
      <c r="M29" s="50"/>
      <c r="N29" s="67" t="str">
        <f t="shared" si="2"/>
        <v/>
      </c>
      <c r="O29" s="30"/>
      <c r="P29" s="15"/>
      <c r="Q29" s="31">
        <f t="shared" si="7"/>
        <v>0</v>
      </c>
      <c r="R29" s="183"/>
      <c r="S29" s="54" t="str">
        <f t="shared" si="5"/>
        <v/>
      </c>
      <c r="T29" s="83"/>
    </row>
    <row r="30" spans="2:20" ht="18" customHeight="1">
      <c r="B30" s="17">
        <v>19</v>
      </c>
      <c r="C30" s="169"/>
      <c r="D30" s="170"/>
      <c r="E30" s="171"/>
      <c r="F30" s="46"/>
      <c r="G30" s="47"/>
      <c r="H30" s="62">
        <v>11000</v>
      </c>
      <c r="I30" s="64" t="str">
        <f t="shared" si="8"/>
        <v/>
      </c>
      <c r="J30" s="38"/>
      <c r="K30" s="16">
        <f t="shared" si="1"/>
        <v>0</v>
      </c>
      <c r="L30" s="39" t="str">
        <f t="shared" si="6"/>
        <v/>
      </c>
      <c r="M30" s="50"/>
      <c r="N30" s="67" t="str">
        <f t="shared" si="2"/>
        <v/>
      </c>
      <c r="O30" s="30"/>
      <c r="P30" s="15"/>
      <c r="Q30" s="31">
        <f t="shared" si="7"/>
        <v>0</v>
      </c>
      <c r="R30" s="183"/>
      <c r="S30" s="54" t="str">
        <f t="shared" si="5"/>
        <v/>
      </c>
      <c r="T30" s="83"/>
    </row>
    <row r="31" spans="2:20" ht="18" customHeight="1">
      <c r="B31" s="17">
        <v>20</v>
      </c>
      <c r="C31" s="169"/>
      <c r="D31" s="170"/>
      <c r="E31" s="171"/>
      <c r="F31" s="46"/>
      <c r="G31" s="47"/>
      <c r="H31" s="62">
        <v>11000</v>
      </c>
      <c r="I31" s="64" t="str">
        <f t="shared" si="8"/>
        <v/>
      </c>
      <c r="J31" s="38"/>
      <c r="K31" s="16">
        <f t="shared" si="1"/>
        <v>0</v>
      </c>
      <c r="L31" s="39" t="str">
        <f t="shared" si="6"/>
        <v/>
      </c>
      <c r="M31" s="50"/>
      <c r="N31" s="67" t="str">
        <f t="shared" si="2"/>
        <v/>
      </c>
      <c r="O31" s="30"/>
      <c r="P31" s="15"/>
      <c r="Q31" s="31">
        <f t="shared" ref="Q31:Q35" si="9">O31-P31</f>
        <v>0</v>
      </c>
      <c r="R31" s="183"/>
      <c r="S31" s="54" t="str">
        <f t="shared" si="5"/>
        <v/>
      </c>
      <c r="T31" s="83"/>
    </row>
    <row r="32" spans="2:20" ht="18" customHeight="1">
      <c r="B32" s="17">
        <v>21</v>
      </c>
      <c r="C32" s="169"/>
      <c r="D32" s="170"/>
      <c r="E32" s="171"/>
      <c r="F32" s="46"/>
      <c r="G32" s="47"/>
      <c r="H32" s="62">
        <v>11000</v>
      </c>
      <c r="I32" s="64" t="str">
        <f t="shared" si="8"/>
        <v/>
      </c>
      <c r="J32" s="38"/>
      <c r="K32" s="16">
        <f t="shared" si="1"/>
        <v>0</v>
      </c>
      <c r="L32" s="39" t="str">
        <f t="shared" si="6"/>
        <v/>
      </c>
      <c r="M32" s="50"/>
      <c r="N32" s="67" t="str">
        <f t="shared" si="2"/>
        <v/>
      </c>
      <c r="O32" s="30"/>
      <c r="P32" s="15"/>
      <c r="Q32" s="31">
        <f t="shared" si="9"/>
        <v>0</v>
      </c>
      <c r="R32" s="183"/>
      <c r="S32" s="54" t="str">
        <f t="shared" si="5"/>
        <v/>
      </c>
      <c r="T32" s="83"/>
    </row>
    <row r="33" spans="2:20" ht="18" customHeight="1">
      <c r="B33" s="17">
        <v>22</v>
      </c>
      <c r="C33" s="169"/>
      <c r="D33" s="170"/>
      <c r="E33" s="171"/>
      <c r="F33" s="46"/>
      <c r="G33" s="47"/>
      <c r="H33" s="62">
        <v>11000</v>
      </c>
      <c r="I33" s="64" t="str">
        <f t="shared" si="8"/>
        <v/>
      </c>
      <c r="J33" s="38"/>
      <c r="K33" s="16">
        <f t="shared" si="1"/>
        <v>0</v>
      </c>
      <c r="L33" s="39" t="str">
        <f t="shared" si="6"/>
        <v/>
      </c>
      <c r="M33" s="50"/>
      <c r="N33" s="67" t="str">
        <f t="shared" si="2"/>
        <v/>
      </c>
      <c r="O33" s="30"/>
      <c r="P33" s="15"/>
      <c r="Q33" s="31">
        <f t="shared" si="9"/>
        <v>0</v>
      </c>
      <c r="R33" s="183"/>
      <c r="S33" s="54" t="str">
        <f t="shared" si="5"/>
        <v/>
      </c>
      <c r="T33" s="83"/>
    </row>
    <row r="34" spans="2:20" ht="18" customHeight="1">
      <c r="B34" s="17">
        <v>23</v>
      </c>
      <c r="C34" s="169"/>
      <c r="D34" s="170"/>
      <c r="E34" s="171"/>
      <c r="F34" s="46"/>
      <c r="G34" s="47"/>
      <c r="H34" s="62">
        <v>11000</v>
      </c>
      <c r="I34" s="64" t="str">
        <f t="shared" si="8"/>
        <v/>
      </c>
      <c r="J34" s="38"/>
      <c r="K34" s="16">
        <f t="shared" si="1"/>
        <v>0</v>
      </c>
      <c r="L34" s="39" t="str">
        <f t="shared" si="6"/>
        <v/>
      </c>
      <c r="M34" s="50"/>
      <c r="N34" s="67" t="str">
        <f t="shared" si="2"/>
        <v/>
      </c>
      <c r="O34" s="30"/>
      <c r="P34" s="15"/>
      <c r="Q34" s="31">
        <f t="shared" si="9"/>
        <v>0</v>
      </c>
      <c r="R34" s="183"/>
      <c r="S34" s="54" t="str">
        <f t="shared" si="5"/>
        <v/>
      </c>
      <c r="T34" s="83"/>
    </row>
    <row r="35" spans="2:20" ht="18" customHeight="1">
      <c r="B35" s="17">
        <v>24</v>
      </c>
      <c r="C35" s="169"/>
      <c r="D35" s="170"/>
      <c r="E35" s="171"/>
      <c r="F35" s="46"/>
      <c r="G35" s="47"/>
      <c r="H35" s="62">
        <v>11000</v>
      </c>
      <c r="I35" s="64" t="str">
        <f t="shared" si="8"/>
        <v/>
      </c>
      <c r="J35" s="38"/>
      <c r="K35" s="16">
        <f t="shared" si="1"/>
        <v>0</v>
      </c>
      <c r="L35" s="39" t="str">
        <f t="shared" si="6"/>
        <v/>
      </c>
      <c r="M35" s="50"/>
      <c r="N35" s="67" t="str">
        <f t="shared" si="2"/>
        <v/>
      </c>
      <c r="O35" s="30"/>
      <c r="P35" s="15"/>
      <c r="Q35" s="31">
        <f t="shared" si="9"/>
        <v>0</v>
      </c>
      <c r="R35" s="183"/>
      <c r="S35" s="54" t="str">
        <f t="shared" si="5"/>
        <v/>
      </c>
      <c r="T35" s="83"/>
    </row>
    <row r="36" spans="2:20" ht="18" customHeight="1">
      <c r="B36" s="17">
        <v>25</v>
      </c>
      <c r="C36" s="169"/>
      <c r="D36" s="170"/>
      <c r="E36" s="171"/>
      <c r="F36" s="46"/>
      <c r="G36" s="47"/>
      <c r="H36" s="62">
        <v>11000</v>
      </c>
      <c r="I36" s="64" t="str">
        <f t="shared" si="8"/>
        <v/>
      </c>
      <c r="J36" s="38"/>
      <c r="K36" s="16">
        <f t="shared" si="1"/>
        <v>0</v>
      </c>
      <c r="L36" s="39" t="str">
        <f t="shared" si="6"/>
        <v/>
      </c>
      <c r="M36" s="50"/>
      <c r="N36" s="67" t="str">
        <f t="shared" si="2"/>
        <v/>
      </c>
      <c r="O36" s="30"/>
      <c r="P36" s="15"/>
      <c r="Q36" s="31">
        <f t="shared" si="7"/>
        <v>0</v>
      </c>
      <c r="R36" s="183"/>
      <c r="S36" s="54" t="str">
        <f t="shared" si="5"/>
        <v/>
      </c>
      <c r="T36" s="83"/>
    </row>
    <row r="37" spans="2:20" ht="18" customHeight="1">
      <c r="B37" s="17">
        <v>26</v>
      </c>
      <c r="C37" s="169"/>
      <c r="D37" s="170"/>
      <c r="E37" s="171"/>
      <c r="F37" s="46"/>
      <c r="G37" s="47"/>
      <c r="H37" s="62">
        <v>11000</v>
      </c>
      <c r="I37" s="64" t="str">
        <f t="shared" si="8"/>
        <v/>
      </c>
      <c r="J37" s="38"/>
      <c r="K37" s="16">
        <f t="shared" si="1"/>
        <v>0</v>
      </c>
      <c r="L37" s="39" t="str">
        <f>IFERROR(ROUND(J37/K37,1),"")</f>
        <v/>
      </c>
      <c r="M37" s="50"/>
      <c r="N37" s="67" t="str">
        <f t="shared" si="2"/>
        <v/>
      </c>
      <c r="O37" s="30"/>
      <c r="P37" s="15"/>
      <c r="Q37" s="31">
        <f t="shared" si="7"/>
        <v>0</v>
      </c>
      <c r="R37" s="183"/>
      <c r="S37" s="54" t="str">
        <f t="shared" si="5"/>
        <v/>
      </c>
      <c r="T37" s="83"/>
    </row>
    <row r="38" spans="2:20" ht="18" customHeight="1">
      <c r="B38" s="17">
        <v>27</v>
      </c>
      <c r="C38" s="169"/>
      <c r="D38" s="170"/>
      <c r="E38" s="171"/>
      <c r="F38" s="46"/>
      <c r="G38" s="47"/>
      <c r="H38" s="62">
        <v>11000</v>
      </c>
      <c r="I38" s="64" t="str">
        <f t="shared" si="8"/>
        <v/>
      </c>
      <c r="J38" s="38"/>
      <c r="K38" s="16">
        <f t="shared" si="1"/>
        <v>0</v>
      </c>
      <c r="L38" s="39" t="str">
        <f t="shared" si="6"/>
        <v/>
      </c>
      <c r="M38" s="50"/>
      <c r="N38" s="67" t="str">
        <f t="shared" si="2"/>
        <v/>
      </c>
      <c r="O38" s="30"/>
      <c r="P38" s="15"/>
      <c r="Q38" s="31">
        <f t="shared" si="4"/>
        <v>0</v>
      </c>
      <c r="R38" s="183"/>
      <c r="S38" s="54" t="str">
        <f t="shared" si="5"/>
        <v/>
      </c>
      <c r="T38" s="83"/>
    </row>
    <row r="39" spans="2:20" ht="18" customHeight="1">
      <c r="B39" s="17">
        <v>28</v>
      </c>
      <c r="C39" s="169"/>
      <c r="D39" s="170"/>
      <c r="E39" s="171"/>
      <c r="F39" s="46"/>
      <c r="G39" s="47"/>
      <c r="H39" s="62">
        <v>11000</v>
      </c>
      <c r="I39" s="64" t="str">
        <f t="shared" si="8"/>
        <v/>
      </c>
      <c r="J39" s="38"/>
      <c r="K39" s="16">
        <f t="shared" si="1"/>
        <v>0</v>
      </c>
      <c r="L39" s="39" t="str">
        <f t="shared" si="6"/>
        <v/>
      </c>
      <c r="M39" s="50"/>
      <c r="N39" s="67" t="str">
        <f t="shared" si="2"/>
        <v/>
      </c>
      <c r="O39" s="30"/>
      <c r="P39" s="15"/>
      <c r="Q39" s="31">
        <f t="shared" si="4"/>
        <v>0</v>
      </c>
      <c r="R39" s="183"/>
      <c r="S39" s="54" t="str">
        <f t="shared" si="5"/>
        <v/>
      </c>
      <c r="T39" s="83"/>
    </row>
    <row r="40" spans="2:20" ht="18" customHeight="1">
      <c r="B40" s="17">
        <v>29</v>
      </c>
      <c r="C40" s="169"/>
      <c r="D40" s="170"/>
      <c r="E40" s="171"/>
      <c r="F40" s="46"/>
      <c r="G40" s="47"/>
      <c r="H40" s="62">
        <v>11000</v>
      </c>
      <c r="I40" s="64" t="str">
        <f t="shared" si="8"/>
        <v/>
      </c>
      <c r="J40" s="38"/>
      <c r="K40" s="16">
        <f t="shared" si="1"/>
        <v>0</v>
      </c>
      <c r="L40" s="39" t="str">
        <f t="shared" si="6"/>
        <v/>
      </c>
      <c r="M40" s="50"/>
      <c r="N40" s="67" t="str">
        <f t="shared" si="2"/>
        <v/>
      </c>
      <c r="O40" s="30"/>
      <c r="P40" s="15"/>
      <c r="Q40" s="31">
        <f t="shared" si="4"/>
        <v>0</v>
      </c>
      <c r="R40" s="183"/>
      <c r="S40" s="54" t="str">
        <f t="shared" si="5"/>
        <v/>
      </c>
      <c r="T40" s="83"/>
    </row>
    <row r="41" spans="2:20" ht="18" customHeight="1" thickBot="1">
      <c r="B41" s="17">
        <v>30</v>
      </c>
      <c r="C41" s="191"/>
      <c r="D41" s="192"/>
      <c r="E41" s="193"/>
      <c r="F41" s="46"/>
      <c r="G41" s="47"/>
      <c r="H41" s="62">
        <v>11000</v>
      </c>
      <c r="I41" s="64" t="str">
        <f t="shared" si="8"/>
        <v/>
      </c>
      <c r="J41" s="38"/>
      <c r="K41" s="16">
        <f t="shared" si="1"/>
        <v>0</v>
      </c>
      <c r="L41" s="39" t="str">
        <f t="shared" si="6"/>
        <v/>
      </c>
      <c r="M41" s="50"/>
      <c r="N41" s="67" t="str">
        <f t="shared" si="2"/>
        <v/>
      </c>
      <c r="O41" s="30"/>
      <c r="P41" s="15"/>
      <c r="Q41" s="31">
        <f t="shared" si="4"/>
        <v>0</v>
      </c>
      <c r="R41" s="182"/>
      <c r="S41" s="54" t="str">
        <f t="shared" si="5"/>
        <v/>
      </c>
      <c r="T41" s="83"/>
    </row>
    <row r="42" spans="2:20" ht="18" customHeight="1" thickBot="1">
      <c r="B42" s="188" t="s">
        <v>29</v>
      </c>
      <c r="C42" s="189"/>
      <c r="D42" s="189"/>
      <c r="E42" s="189"/>
      <c r="F42" s="189"/>
      <c r="G42" s="190"/>
      <c r="H42" s="59"/>
      <c r="I42" s="65">
        <f>SUM(I12:I41)</f>
        <v>0</v>
      </c>
      <c r="J42" s="81"/>
      <c r="K42" s="56"/>
      <c r="L42" s="58">
        <f>SUM(L12:L41)</f>
        <v>0</v>
      </c>
      <c r="M42" s="51">
        <f t="shared" ref="M42:Q42" si="10">SUM(M12:M41)</f>
        <v>0</v>
      </c>
      <c r="N42" s="32">
        <f t="shared" si="10"/>
        <v>0</v>
      </c>
      <c r="O42" s="32">
        <f t="shared" si="10"/>
        <v>0</v>
      </c>
      <c r="P42" s="18">
        <f t="shared" si="10"/>
        <v>0</v>
      </c>
      <c r="Q42" s="33">
        <f t="shared" si="10"/>
        <v>0</v>
      </c>
      <c r="R42" s="23"/>
      <c r="S42" s="55" t="str">
        <f t="shared" si="5"/>
        <v/>
      </c>
      <c r="T42" s="84"/>
    </row>
    <row r="43" spans="2:20" ht="18" customHeight="1">
      <c r="B43" s="1" t="s">
        <v>67</v>
      </c>
    </row>
    <row r="44" spans="2:20" ht="18" customHeight="1">
      <c r="B44" s="1" t="s">
        <v>20</v>
      </c>
    </row>
    <row r="45" spans="2:20" ht="18" customHeight="1">
      <c r="B45" s="45" t="s">
        <v>21</v>
      </c>
    </row>
    <row r="46" spans="2:20" ht="18" customHeight="1"/>
    <row r="47" spans="2:20" ht="18" customHeight="1"/>
    <row r="48" spans="2:2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row r="1846" ht="18" customHeight="1"/>
    <row r="1847" ht="18" customHeight="1"/>
  </sheetData>
  <mergeCells count="47">
    <mergeCell ref="B3:T3"/>
    <mergeCell ref="B42:G42"/>
    <mergeCell ref="C15:E15"/>
    <mergeCell ref="C19:E19"/>
    <mergeCell ref="C20:E20"/>
    <mergeCell ref="C21:E21"/>
    <mergeCell ref="C22:E22"/>
    <mergeCell ref="C40:E40"/>
    <mergeCell ref="C41:E41"/>
    <mergeCell ref="C38:E38"/>
    <mergeCell ref="C39:E39"/>
    <mergeCell ref="C17:E17"/>
    <mergeCell ref="S5:T5"/>
    <mergeCell ref="C14:E14"/>
    <mergeCell ref="T9:T10"/>
    <mergeCell ref="H9:H10"/>
    <mergeCell ref="I9:I10"/>
    <mergeCell ref="M9:M10"/>
    <mergeCell ref="R11:R41"/>
    <mergeCell ref="S9:S10"/>
    <mergeCell ref="R9:R10"/>
    <mergeCell ref="N9:N10"/>
    <mergeCell ref="J9:L9"/>
    <mergeCell ref="G9:G10"/>
    <mergeCell ref="F9:F10"/>
    <mergeCell ref="C24:E24"/>
    <mergeCell ref="C23:E23"/>
    <mergeCell ref="C36:E36"/>
    <mergeCell ref="C35:E35"/>
    <mergeCell ref="C18:E18"/>
    <mergeCell ref="C30:E30"/>
    <mergeCell ref="C26:E26"/>
    <mergeCell ref="C25:E25"/>
    <mergeCell ref="C37:E37"/>
    <mergeCell ref="C27:E27"/>
    <mergeCell ref="C31:E31"/>
    <mergeCell ref="C29:E29"/>
    <mergeCell ref="C28:E28"/>
    <mergeCell ref="C32:E32"/>
    <mergeCell ref="C33:E33"/>
    <mergeCell ref="C34:E34"/>
    <mergeCell ref="B9:B10"/>
    <mergeCell ref="C16:E16"/>
    <mergeCell ref="C13:E13"/>
    <mergeCell ref="C12:E12"/>
    <mergeCell ref="C11:E11"/>
    <mergeCell ref="C9:E10"/>
  </mergeCells>
  <phoneticPr fontId="1"/>
  <dataValidations count="3">
    <dataValidation type="list" allowBlank="1" showInputMessage="1" showErrorMessage="1" sqref="G12:G41">
      <formula1>"常勤職員,非常勤職員"</formula1>
    </dataValidation>
    <dataValidation type="list" allowBlank="1" showInputMessage="1" showErrorMessage="1" sqref="F12:F41">
      <formula1>"放課後児童支援員,補助員,育成支援の周辺業務を行う職員,その他"</formula1>
    </dataValidation>
    <dataValidation type="list" allowBlank="1" showInputMessage="1" showErrorMessage="1" sqref="M12:M41">
      <formula1>"1,2,3,4,5,6,7,8,9,10,11,12"</formula1>
    </dataValidation>
  </dataValidations>
  <printOptions horizontalCentered="1"/>
  <pageMargins left="0.23622047244094491" right="0.23622047244094491" top="0.55118110236220474" bottom="0.55118110236220474" header="0.31496062992125984" footer="0.31496062992125984"/>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650"/>
  <sheetViews>
    <sheetView zoomScaleNormal="100" workbookViewId="0">
      <selection activeCell="C8" sqref="C8"/>
    </sheetView>
  </sheetViews>
  <sheetFormatPr defaultRowHeight="13.5"/>
  <cols>
    <col min="1" max="1" width="2.625" style="1" customWidth="1"/>
    <col min="2" max="2" width="25.75" style="8" customWidth="1"/>
    <col min="3" max="3" width="59.125" style="8" customWidth="1"/>
    <col min="4" max="171" width="2.625" style="1" customWidth="1"/>
    <col min="172" max="16384" width="9" style="1"/>
  </cols>
  <sheetData>
    <row r="1" spans="2:3" ht="18" customHeight="1">
      <c r="B1" s="48" t="s">
        <v>33</v>
      </c>
    </row>
    <row r="2" spans="2:3" ht="18" customHeight="1"/>
    <row r="3" spans="2:3" ht="18" customHeight="1"/>
    <row r="4" spans="2:3" ht="30" customHeight="1">
      <c r="B4" s="10" t="s">
        <v>22</v>
      </c>
      <c r="C4" s="9" t="s">
        <v>34</v>
      </c>
    </row>
    <row r="5" spans="2:3" ht="30" customHeight="1">
      <c r="B5" s="10" t="s">
        <v>52</v>
      </c>
      <c r="C5" s="9" t="s">
        <v>35</v>
      </c>
    </row>
    <row r="6" spans="2:3" ht="40.5">
      <c r="B6" s="10" t="s">
        <v>23</v>
      </c>
      <c r="C6" s="9" t="s">
        <v>41</v>
      </c>
    </row>
    <row r="7" spans="2:3" ht="67.5">
      <c r="B7" s="10" t="s">
        <v>24</v>
      </c>
      <c r="C7" s="9" t="s">
        <v>36</v>
      </c>
    </row>
    <row r="8" spans="2:3" ht="54">
      <c r="B8" s="10" t="s">
        <v>25</v>
      </c>
      <c r="C8" s="9" t="s">
        <v>51</v>
      </c>
    </row>
    <row r="9" spans="2:3" ht="30" customHeight="1">
      <c r="B9" s="10" t="s">
        <v>53</v>
      </c>
      <c r="C9" s="9" t="s">
        <v>37</v>
      </c>
    </row>
    <row r="10" spans="2:3" ht="61.5" customHeight="1">
      <c r="B10" s="10" t="s">
        <v>31</v>
      </c>
      <c r="C10" s="9" t="s">
        <v>38</v>
      </c>
    </row>
    <row r="11" spans="2:3" ht="40.5">
      <c r="B11" s="10" t="s">
        <v>30</v>
      </c>
      <c r="C11" s="9" t="s">
        <v>39</v>
      </c>
    </row>
    <row r="12" spans="2:3" ht="112.5" customHeight="1">
      <c r="B12" s="10" t="s">
        <v>26</v>
      </c>
      <c r="C12" s="9" t="s">
        <v>75</v>
      </c>
    </row>
    <row r="13" spans="2:3" ht="81">
      <c r="B13" s="10" t="s">
        <v>32</v>
      </c>
      <c r="C13" s="9" t="s">
        <v>40</v>
      </c>
    </row>
    <row r="14" spans="2:3" ht="40.5">
      <c r="B14" s="10" t="s">
        <v>59</v>
      </c>
      <c r="C14" s="9" t="s">
        <v>60</v>
      </c>
    </row>
    <row r="15" spans="2:3" ht="30" customHeight="1"/>
    <row r="16" spans="2:3"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sheetData>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別紙様式１　事業計画書</vt:lpstr>
      <vt:lpstr>別紙様式１別添　賃金改善内訳</vt:lpstr>
      <vt:lpstr>参考</vt:lpstr>
      <vt:lpstr>'別紙様式１　事業計画書'!Print_Area</vt:lpstr>
      <vt:lpstr>'別紙様式１別添　賃金改善内訳'!Print_Area</vt:lpstr>
      <vt:lpstr>'別紙様式１別添　賃金改善内訳'!Print_Titles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健宏(konno-takehiro)</dc:creator>
  <cp:lastModifiedBy>折田</cp:lastModifiedBy>
  <cp:lastPrinted>2025-01-08T04:17:09Z</cp:lastPrinted>
  <dcterms:created xsi:type="dcterms:W3CDTF">2018-01-05T08:28:31Z</dcterms:created>
  <dcterms:modified xsi:type="dcterms:W3CDTF">2025-02-20T04:33:56Z</dcterms:modified>
</cp:coreProperties>
</file>